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465" yWindow="30" windowWidth="10875" windowHeight="8040" activeTab="1"/>
  </bookViews>
  <sheets>
    <sheet name="Info" sheetId="1" r:id="rId1"/>
    <sheet name="Angle Input" sheetId="2" r:id="rId2"/>
    <sheet name="Sun Path Diagram for Printout" sheetId="3" r:id="rId3"/>
  </sheets>
  <definedNames>
    <definedName name="p">'Angle Input'!$A$2</definedName>
  </definedNames>
  <calcPr fullCalcOnLoad="1"/>
</workbook>
</file>

<file path=xl/sharedStrings.xml><?xml version="1.0" encoding="utf-8"?>
<sst xmlns="http://schemas.openxmlformats.org/spreadsheetml/2006/main" count="25" uniqueCount="14">
  <si>
    <t>Azimuth</t>
  </si>
  <si>
    <t>Apr/Aug</t>
  </si>
  <si>
    <t>Input Latitude [°]:</t>
  </si>
  <si>
    <t>June</t>
  </si>
  <si>
    <t>May/Jul</t>
  </si>
  <si>
    <t>Mar/Sep</t>
  </si>
  <si>
    <t>Feb/Oct</t>
  </si>
  <si>
    <t>21. Dec</t>
  </si>
  <si>
    <t>Day-No.</t>
  </si>
  <si>
    <t>Local Solar Time</t>
  </si>
  <si>
    <t>Hour Angle</t>
  </si>
  <si>
    <t>Sun Elevation</t>
  </si>
  <si>
    <t>Sun Declination</t>
  </si>
  <si>
    <t>Date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</si>
</sst>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°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9.6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10" xfId="45" applyFont="1" applyFill="1" applyBorder="1" applyAlignment="1" applyProtection="1">
      <alignment horizontal="center"/>
      <protection locked="0"/>
    </xf>
    <xf numFmtId="0" fontId="2" fillId="0" borderId="10" xfId="45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4" fontId="0" fillId="34" borderId="0" xfId="0" applyNumberForma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Sun Path Diagram</a:t>
            </a:r>
          </a:p>
        </c:rich>
      </c:tx>
      <c:layout>
        <c:manualLayout>
          <c:xMode val="factor"/>
          <c:yMode val="factor"/>
          <c:x val="0.00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2825"/>
          <c:w val="0.96225"/>
          <c:h val="0.951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'Angle Input'!$N$21</c:f>
              <c:strCache>
                <c:ptCount val="1"/>
                <c:pt idx="0">
                  <c:v>June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Input'!$O$24:$O$344</c:f>
              <c:numCache/>
            </c:numRef>
          </c:xVal>
          <c:yVal>
            <c:numRef>
              <c:f>'Angle Input'!$N$24:$N$344</c:f>
              <c:numCache/>
            </c:numRef>
          </c:yVal>
          <c:smooth val="1"/>
        </c:ser>
        <c:ser>
          <c:idx val="9"/>
          <c:order val="1"/>
          <c:tx>
            <c:strRef>
              <c:f>'Angle Input'!$L$21</c:f>
              <c:strCache>
                <c:ptCount val="1"/>
                <c:pt idx="0">
                  <c:v>May/Jul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Input'!$M$24:$M$344</c:f>
              <c:numCache/>
            </c:numRef>
          </c:xVal>
          <c:yVal>
            <c:numRef>
              <c:f>'Angle Input'!$L$24:$L$344</c:f>
              <c:numCache/>
            </c:numRef>
          </c:yVal>
          <c:smooth val="1"/>
        </c:ser>
        <c:ser>
          <c:idx val="4"/>
          <c:order val="2"/>
          <c:tx>
            <c:strRef>
              <c:f>'Angle Input'!$J$21</c:f>
              <c:strCache>
                <c:ptCount val="1"/>
                <c:pt idx="0">
                  <c:v>Apr/Aug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Input'!$K$24:$K$344</c:f>
              <c:numCache/>
            </c:numRef>
          </c:xVal>
          <c:yVal>
            <c:numRef>
              <c:f>'Angle Input'!$J$24:$J$344</c:f>
              <c:numCache/>
            </c:numRef>
          </c:yVal>
          <c:smooth val="1"/>
        </c:ser>
        <c:ser>
          <c:idx val="2"/>
          <c:order val="3"/>
          <c:tx>
            <c:strRef>
              <c:f>'Angle Input'!$H$21</c:f>
              <c:strCache>
                <c:ptCount val="1"/>
                <c:pt idx="0">
                  <c:v>Mar/Sep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Input'!$I$24:$I$344</c:f>
              <c:numCache/>
            </c:numRef>
          </c:xVal>
          <c:yVal>
            <c:numRef>
              <c:f>'Angle Input'!$H$24:$H$344</c:f>
              <c:numCache/>
            </c:numRef>
          </c:yVal>
          <c:smooth val="1"/>
        </c:ser>
        <c:ser>
          <c:idx val="0"/>
          <c:order val="4"/>
          <c:tx>
            <c:strRef>
              <c:f>'Angle Input'!$F$21</c:f>
              <c:strCache>
                <c:ptCount val="1"/>
                <c:pt idx="0">
                  <c:v>Feb/Oct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Input'!$G$24,'Angle Input'!$G$44,'Angle Input'!$G$64,'Angle Input'!$G$84,'Angle Input'!$G$104,'Angle Input'!$G$124,'Angle Input'!$G$144,'Angle Input'!$G$164,'Angle Input'!$G$184,'Angle Input'!$G$204,'Angle Input'!$G$224,'Angle Input'!$G$244,'Angle Input'!$G$264,'Angle Input'!$G$284,'Angle Input'!$G$304,'Angle Input'!$G$324,'Angle Input'!$G$344)</c:f>
              <c:numCache/>
            </c:numRef>
          </c:xVal>
          <c:yVal>
            <c:numRef>
              <c:f>('Angle Input'!$F$24,'Angle Input'!$F$44,'Angle Input'!$F$64,'Angle Input'!$F$84,'Angle Input'!$F$104,'Angle Input'!$F$124,'Angle Input'!$F$144,'Angle Input'!$F$164,'Angle Input'!$F$184,'Angle Input'!$F$204,'Angle Input'!$F$224,'Angle Input'!$F$244,'Angle Input'!$F$264,'Angle Input'!$F$284,'Angle Input'!$F$304,'Angle Input'!$F$324,'Angle Input'!$F$344)</c:f>
              <c:numCache/>
            </c:numRef>
          </c:yVal>
          <c:smooth val="1"/>
        </c:ser>
        <c:ser>
          <c:idx val="7"/>
          <c:order val="5"/>
          <c:tx>
            <c:strRef>
              <c:f>'Angle Input'!$P$21</c:f>
              <c:strCache>
                <c:ptCount val="1"/>
                <c:pt idx="0">
                  <c:v>21. Dec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Input'!$Q$24:$Q$344</c:f>
              <c:numCache/>
            </c:numRef>
          </c:xVal>
          <c:yVal>
            <c:numRef>
              <c:f>'Angle Input'!$P$24:$P$344</c:f>
              <c:numCache/>
            </c:numRef>
          </c:yVal>
          <c:smooth val="1"/>
        </c:ser>
        <c:ser>
          <c:idx val="1"/>
          <c:order val="6"/>
          <c:tx>
            <c:v>März-Punkte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Input'!$I$24,'Angle Input'!$I$44,'Angle Input'!$I$64,'Angle Input'!$I$84,'Angle Input'!$I$104,'Angle Input'!$I$124,'Angle Input'!$I$144,'Angle Input'!$I$164,'Angle Input'!$I$184,'Angle Input'!$I$204,'Angle Input'!$I$224,'Angle Input'!$I$244,'Angle Input'!$I$264,'Angle Input'!$I$284,'Angle Input'!$I$304,'Angle Input'!$I$324,'Angle Input'!$I$344)</c:f>
              <c:numCache/>
            </c:numRef>
          </c:xVal>
          <c:yVal>
            <c:numRef>
              <c:f>('Angle Input'!$H$24,'Angle Input'!$H$44,'Angle Input'!$H$64,'Angle Input'!$H$84,'Angle Input'!$H$104,'Angle Input'!$H$124,'Angle Input'!$H$144,'Angle Input'!$H$164,'Angle Input'!$H$184,'Angle Input'!$H$204,'Angle Input'!$H$224,'Angle Input'!$H$244,'Angle Input'!$H$264,'Angle Input'!$H$284,'Angle Input'!$H$304,'Angle Input'!$H$324,'Angle Input'!$H$344)</c:f>
              <c:numCache/>
            </c:numRef>
          </c:yVal>
          <c:smooth val="1"/>
        </c:ser>
        <c:ser>
          <c:idx val="3"/>
          <c:order val="7"/>
          <c:tx>
            <c:v>April-Punkte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Input'!$K$24,'Angle Input'!$K$44,'Angle Input'!$K$64,'Angle Input'!$K$84,'Angle Input'!$K$104,'Angle Input'!$K$124,'Angle Input'!$K$144,'Angle Input'!$K$164,'Angle Input'!$K$184,'Angle Input'!$K$204,'Angle Input'!$K$224,'Angle Input'!$K$244,'Angle Input'!$K$264,'Angle Input'!$K$284,'Angle Input'!$K$304,'Angle Input'!$K$324,'Angle Input'!$K$344)</c:f>
              <c:numCache/>
            </c:numRef>
          </c:xVal>
          <c:yVal>
            <c:numRef>
              <c:f>('Angle Input'!$J$24,'Angle Input'!$J$44,'Angle Input'!$J$64,'Angle Input'!$J$84,'Angle Input'!$J$104,'Angle Input'!$J$124,'Angle Input'!$J$144,'Angle Input'!$J$164,'Angle Input'!$J$184,'Angle Input'!$J$204,'Angle Input'!$J$224,'Angle Input'!$J$244,'Angle Input'!$J$264,'Angle Input'!$J$284,'Angle Input'!$J$304,'Angle Input'!$J$324,'Angle Input'!$J$344)</c:f>
              <c:numCache/>
            </c:numRef>
          </c:yVal>
          <c:smooth val="1"/>
        </c:ser>
        <c:ser>
          <c:idx val="8"/>
          <c:order val="8"/>
          <c:tx>
            <c:v>Mai-Punkte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Input'!$M$24,'Angle Input'!$M$44,'Angle Input'!$M$64,'Angle Input'!$M$84,'Angle Input'!$M$104,'Angle Input'!$M$124,'Angle Input'!$M$144,'Angle Input'!$M$164,'Angle Input'!$M$184,'Angle Input'!$M$204,'Angle Input'!$M$224,'Angle Input'!$M$244,'Angle Input'!$M$264,'Angle Input'!$M$284,'Angle Input'!$M$304,'Angle Input'!$M$324,'Angle Input'!$M$344)</c:f>
              <c:numCache/>
            </c:numRef>
          </c:xVal>
          <c:yVal>
            <c:numRef>
              <c:f>('Angle Input'!$L$24,'Angle Input'!$L$44,'Angle Input'!$L$64,'Angle Input'!$L$84,'Angle Input'!$L$104,'Angle Input'!$L$124,'Angle Input'!$L$144,'Angle Input'!$L$164,'Angle Input'!$L$184,'Angle Input'!$L$204,'Angle Input'!$L$224,'Angle Input'!$L$244,'Angle Input'!$L$264,'Angle Input'!$L$284,'Angle Input'!$L$304,'Angle Input'!$L$324,'Angle Input'!$L$344)</c:f>
              <c:numCache/>
            </c:numRef>
          </c:yVal>
          <c:smooth val="1"/>
        </c:ser>
        <c:ser>
          <c:idx val="6"/>
          <c:order val="9"/>
          <c:tx>
            <c:v>10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Input'!$O$144</c:f>
              <c:numCache/>
            </c:numRef>
          </c:xVal>
          <c:yVal>
            <c:numRef>
              <c:f>'Angle Input'!$N$144</c:f>
              <c:numCache/>
            </c:numRef>
          </c:yVal>
          <c:smooth val="1"/>
        </c:ser>
        <c:ser>
          <c:idx val="10"/>
          <c:order val="10"/>
          <c:tx>
            <c:v>11 h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Input'!$O$164</c:f>
              <c:numCache/>
            </c:numRef>
          </c:xVal>
          <c:yVal>
            <c:numRef>
              <c:f>'Angle Input'!$N$164</c:f>
              <c:numCache/>
            </c:numRef>
          </c:yVal>
          <c:smooth val="1"/>
        </c:ser>
        <c:ser>
          <c:idx val="11"/>
          <c:order val="11"/>
          <c:tx>
            <c:v>21. June, 12 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 June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Input'!$O$184</c:f>
              <c:numCache/>
            </c:numRef>
          </c:xVal>
          <c:yVal>
            <c:numRef>
              <c:f>'Angle Input'!$N$184</c:f>
              <c:numCache/>
            </c:numRef>
          </c:yVal>
          <c:smooth val="1"/>
        </c:ser>
        <c:ser>
          <c:idx val="12"/>
          <c:order val="12"/>
          <c:tx>
            <c:v>13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Input'!$O$204</c:f>
              <c:numCache/>
            </c:numRef>
          </c:xVal>
          <c:yVal>
            <c:numRef>
              <c:f>'Angle Input'!$N$204</c:f>
              <c:numCache/>
            </c:numRef>
          </c:yVal>
          <c:smooth val="1"/>
        </c:ser>
        <c:ser>
          <c:idx val="13"/>
          <c:order val="13"/>
          <c:tx>
            <c:v>14 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Input'!$O$224</c:f>
              <c:numCache/>
            </c:numRef>
          </c:xVal>
          <c:yVal>
            <c:numRef>
              <c:f>'Angle Input'!$N$224</c:f>
              <c:numCache/>
            </c:numRef>
          </c:yVal>
          <c:smooth val="1"/>
        </c:ser>
        <c:ser>
          <c:idx val="14"/>
          <c:order val="14"/>
          <c:tx>
            <c:v>15 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Input'!$O$244</c:f>
              <c:numCache/>
            </c:numRef>
          </c:xVal>
          <c:yVal>
            <c:numRef>
              <c:f>'Angle Input'!$N$244</c:f>
              <c:numCache/>
            </c:numRef>
          </c:yVal>
          <c:smooth val="1"/>
        </c:ser>
        <c:ser>
          <c:idx val="15"/>
          <c:order val="15"/>
          <c:tx>
            <c:v>16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Input'!$O$264</c:f>
              <c:numCache/>
            </c:numRef>
          </c:xVal>
          <c:yVal>
            <c:numRef>
              <c:f>'Angle Input'!$N$264</c:f>
              <c:numCache/>
            </c:numRef>
          </c:yVal>
          <c:smooth val="1"/>
        </c:ser>
        <c:ser>
          <c:idx val="16"/>
          <c:order val="16"/>
          <c:tx>
            <c:v>17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Input'!$O$284</c:f>
              <c:numCache/>
            </c:numRef>
          </c:xVal>
          <c:yVal>
            <c:numRef>
              <c:f>'Angle Input'!$N$284</c:f>
              <c:numCache/>
            </c:numRef>
          </c:yVal>
          <c:smooth val="1"/>
        </c:ser>
        <c:ser>
          <c:idx val="17"/>
          <c:order val="17"/>
          <c:tx>
            <c:v>18 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'Angle Input'!$O$304</c:f>
              <c:numCache/>
            </c:numRef>
          </c:xVal>
          <c:yVal>
            <c:numRef>
              <c:f>'Angle Input'!$N$304</c:f>
              <c:numCache/>
            </c:numRef>
          </c:yVal>
          <c:smooth val="1"/>
        </c:ser>
        <c:ser>
          <c:idx val="18"/>
          <c:order val="18"/>
          <c:tx>
            <c:v>19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'Angle Input'!$O$324</c:f>
              <c:numCache/>
            </c:numRef>
          </c:xVal>
          <c:yVal>
            <c:numRef>
              <c:f>'Angle Input'!$N$324</c:f>
              <c:numCache/>
            </c:numRef>
          </c:yVal>
          <c:smooth val="1"/>
        </c:ser>
        <c:ser>
          <c:idx val="19"/>
          <c:order val="19"/>
          <c:tx>
            <c:v>20 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Input'!$O$344</c:f>
              <c:numCache/>
            </c:numRef>
          </c:xVal>
          <c:yVal>
            <c:numRef>
              <c:f>'Angle Input'!$N$344</c:f>
              <c:numCache/>
            </c:numRef>
          </c:yVal>
          <c:smooth val="1"/>
        </c:ser>
        <c:ser>
          <c:idx val="20"/>
          <c:order val="20"/>
          <c:tx>
            <c:v>4 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Input'!$O$24</c:f>
              <c:numCache/>
            </c:numRef>
          </c:xVal>
          <c:yVal>
            <c:numRef>
              <c:f>'Angle Input'!$N$24</c:f>
              <c:numCache/>
            </c:numRef>
          </c:yVal>
          <c:smooth val="1"/>
        </c:ser>
        <c:ser>
          <c:idx val="21"/>
          <c:order val="21"/>
          <c:tx>
            <c:v>5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Input'!$O$44</c:f>
              <c:numCache/>
            </c:numRef>
          </c:xVal>
          <c:yVal>
            <c:numRef>
              <c:f>'Angle Input'!$N$44</c:f>
              <c:numCache/>
            </c:numRef>
          </c:yVal>
          <c:smooth val="1"/>
        </c:ser>
        <c:ser>
          <c:idx val="22"/>
          <c:order val="22"/>
          <c:tx>
            <c:v>6 h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Input'!$O$64</c:f>
              <c:numCache/>
            </c:numRef>
          </c:xVal>
          <c:yVal>
            <c:numRef>
              <c:f>'Angle Input'!$N$64</c:f>
              <c:numCache/>
            </c:numRef>
          </c:yVal>
          <c:smooth val="1"/>
        </c:ser>
        <c:ser>
          <c:idx val="23"/>
          <c:order val="23"/>
          <c:tx>
            <c:v>7 h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Input'!$O$84</c:f>
              <c:numCache/>
            </c:numRef>
          </c:xVal>
          <c:yVal>
            <c:numRef>
              <c:f>'Angle Input'!$N$84</c:f>
              <c:numCache/>
            </c:numRef>
          </c:yVal>
          <c:smooth val="1"/>
        </c:ser>
        <c:ser>
          <c:idx val="24"/>
          <c:order val="24"/>
          <c:tx>
            <c:v>8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Input'!$O$104</c:f>
              <c:numCache/>
            </c:numRef>
          </c:xVal>
          <c:yVal>
            <c:numRef>
              <c:f>'Angle Input'!$N$104</c:f>
              <c:numCache/>
            </c:numRef>
          </c:yVal>
          <c:smooth val="1"/>
        </c:ser>
        <c:ser>
          <c:idx val="25"/>
          <c:order val="25"/>
          <c:tx>
            <c:v>9 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Input'!$O$124</c:f>
              <c:numCache/>
            </c:numRef>
          </c:xVal>
          <c:yVal>
            <c:numRef>
              <c:f>'Angle Input'!$N$124</c:f>
              <c:numCache/>
            </c:numRef>
          </c:yVal>
          <c:smooth val="1"/>
        </c:ser>
        <c:ser>
          <c:idx val="26"/>
          <c:order val="26"/>
          <c:tx>
            <c:v>21. December, 12 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 December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Input'!$Q$184</c:f>
              <c:numCache/>
            </c:numRef>
          </c:xVal>
          <c:yVal>
            <c:numRef>
              <c:f>'Angle Input'!$P$184</c:f>
              <c:numCache/>
            </c:numRef>
          </c:yVal>
          <c:smooth val="1"/>
        </c:ser>
        <c:ser>
          <c:idx val="27"/>
          <c:order val="27"/>
          <c:tx>
            <c:v>21. May/July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Input'!$M$184</c:f>
              <c:numCache/>
            </c:numRef>
          </c:xVal>
          <c:yVal>
            <c:numRef>
              <c:f>'Angle Input'!$L$184</c:f>
              <c:numCache/>
            </c:numRef>
          </c:yVal>
          <c:smooth val="1"/>
        </c:ser>
        <c:ser>
          <c:idx val="28"/>
          <c:order val="28"/>
          <c:tx>
            <c:v>21. April/August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Input'!$K$184</c:f>
              <c:numCache/>
            </c:numRef>
          </c:xVal>
          <c:yVal>
            <c:numRef>
              <c:f>'Angle Input'!$J$184</c:f>
              <c:numCache/>
            </c:numRef>
          </c:yVal>
          <c:smooth val="1"/>
        </c:ser>
        <c:ser>
          <c:idx val="29"/>
          <c:order val="29"/>
          <c:tx>
            <c:v>21. March/September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Input'!$I$184</c:f>
              <c:numCache/>
            </c:numRef>
          </c:xVal>
          <c:yVal>
            <c:numRef>
              <c:f>'Angle Input'!$H$184</c:f>
              <c:numCache/>
            </c:numRef>
          </c:yVal>
          <c:smooth val="1"/>
        </c:ser>
        <c:ser>
          <c:idx val="30"/>
          <c:order val="30"/>
          <c:tx>
            <c:v>21. February/October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Input'!$G$184</c:f>
              <c:numCache/>
            </c:numRef>
          </c:xVal>
          <c:yVal>
            <c:numRef>
              <c:f>'Angle Input'!$F$184</c:f>
              <c:numCache/>
            </c:numRef>
          </c:yVal>
          <c:smooth val="1"/>
        </c:ser>
        <c:ser>
          <c:idx val="31"/>
          <c:order val="31"/>
          <c:tx>
            <c:v>Dec 4 h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Input'!$Q$24</c:f>
              <c:numCache/>
            </c:numRef>
          </c:xVal>
          <c:yVal>
            <c:numRef>
              <c:f>'Angle Input'!$P$24</c:f>
              <c:numCache/>
            </c:numRef>
          </c:yVal>
          <c:smooth val="1"/>
        </c:ser>
        <c:ser>
          <c:idx val="32"/>
          <c:order val="32"/>
          <c:tx>
            <c:v>Dec 5 h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Input'!$Q$44</c:f>
              <c:numCache/>
            </c:numRef>
          </c:xVal>
          <c:yVal>
            <c:numRef>
              <c:f>'Angle Input'!$P$44</c:f>
              <c:numCache/>
            </c:numRef>
          </c:yVal>
          <c:smooth val="1"/>
        </c:ser>
        <c:ser>
          <c:idx val="33"/>
          <c:order val="33"/>
          <c:tx>
            <c:v>Dec 6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Input'!$Q$64</c:f>
              <c:numCache/>
            </c:numRef>
          </c:xVal>
          <c:yVal>
            <c:numRef>
              <c:f>'Angle Input'!$P$64</c:f>
              <c:numCache/>
            </c:numRef>
          </c:yVal>
          <c:smooth val="1"/>
        </c:ser>
        <c:ser>
          <c:idx val="34"/>
          <c:order val="34"/>
          <c:tx>
            <c:v>Dec 7 h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Input'!$Q$84</c:f>
              <c:numCache/>
            </c:numRef>
          </c:xVal>
          <c:yVal>
            <c:numRef>
              <c:f>'Angle Input'!$P$84</c:f>
              <c:numCache/>
            </c:numRef>
          </c:yVal>
          <c:smooth val="1"/>
        </c:ser>
        <c:ser>
          <c:idx val="35"/>
          <c:order val="35"/>
          <c:tx>
            <c:v>Dec 8 h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Input'!$Q$104</c:f>
              <c:numCache/>
            </c:numRef>
          </c:xVal>
          <c:yVal>
            <c:numRef>
              <c:f>'Angle Input'!$P$104</c:f>
              <c:numCache/>
            </c:numRef>
          </c:yVal>
          <c:smooth val="1"/>
        </c:ser>
        <c:ser>
          <c:idx val="36"/>
          <c:order val="36"/>
          <c:tx>
            <c:v>Dec 9 h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Input'!$Q$124</c:f>
              <c:numCache/>
            </c:numRef>
          </c:xVal>
          <c:yVal>
            <c:numRef>
              <c:f>'Angle Input'!$P$124</c:f>
              <c:numCache/>
            </c:numRef>
          </c:yVal>
          <c:smooth val="1"/>
        </c:ser>
        <c:ser>
          <c:idx val="37"/>
          <c:order val="37"/>
          <c:tx>
            <c:v>Dec 10 h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Input'!$Q$144</c:f>
              <c:numCache/>
            </c:numRef>
          </c:xVal>
          <c:yVal>
            <c:numRef>
              <c:f>'Angle Input'!$P$144</c:f>
              <c:numCache/>
            </c:numRef>
          </c:yVal>
          <c:smooth val="1"/>
        </c:ser>
        <c:ser>
          <c:idx val="38"/>
          <c:order val="38"/>
          <c:tx>
            <c:v>Dec 11 h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Input'!$Q$164</c:f>
              <c:numCache/>
            </c:numRef>
          </c:xVal>
          <c:yVal>
            <c:numRef>
              <c:f>'Angle Input'!$P$164</c:f>
              <c:numCache/>
            </c:numRef>
          </c:yVal>
          <c:smooth val="1"/>
        </c:ser>
        <c:ser>
          <c:idx val="39"/>
          <c:order val="39"/>
          <c:tx>
            <c:v>Dec 13 h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Input'!$Q$204</c:f>
              <c:numCache/>
            </c:numRef>
          </c:xVal>
          <c:yVal>
            <c:numRef>
              <c:f>'Angle Input'!$P$204</c:f>
              <c:numCache/>
            </c:numRef>
          </c:yVal>
          <c:smooth val="1"/>
        </c:ser>
        <c:ser>
          <c:idx val="40"/>
          <c:order val="40"/>
          <c:tx>
            <c:v>Dec 14 h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Input'!$Q$224</c:f>
              <c:numCache/>
            </c:numRef>
          </c:xVal>
          <c:yVal>
            <c:numRef>
              <c:f>'Angle Input'!$P$224</c:f>
              <c:numCache/>
            </c:numRef>
          </c:yVal>
          <c:smooth val="1"/>
        </c:ser>
        <c:ser>
          <c:idx val="41"/>
          <c:order val="41"/>
          <c:tx>
            <c:v>Dec 15 h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Input'!$Q$244</c:f>
              <c:numCache/>
            </c:numRef>
          </c:xVal>
          <c:yVal>
            <c:numRef>
              <c:f>'Angle Input'!$P$244</c:f>
              <c:numCache/>
            </c:numRef>
          </c:yVal>
          <c:smooth val="1"/>
        </c:ser>
        <c:ser>
          <c:idx val="42"/>
          <c:order val="42"/>
          <c:tx>
            <c:v>Dec 16 h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Input'!$Q$264</c:f>
              <c:numCache/>
            </c:numRef>
          </c:xVal>
          <c:yVal>
            <c:numRef>
              <c:f>'Angle Input'!$P$264</c:f>
              <c:numCache/>
            </c:numRef>
          </c:yVal>
          <c:smooth val="1"/>
        </c:ser>
        <c:ser>
          <c:idx val="43"/>
          <c:order val="43"/>
          <c:tx>
            <c:v>Dec 17 h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Input'!$Q$284</c:f>
              <c:numCache/>
            </c:numRef>
          </c:xVal>
          <c:yVal>
            <c:numRef>
              <c:f>'Angle Input'!$P$284</c:f>
              <c:numCache/>
            </c:numRef>
          </c:yVal>
          <c:smooth val="1"/>
        </c:ser>
        <c:ser>
          <c:idx val="44"/>
          <c:order val="44"/>
          <c:tx>
            <c:v>Dec 18 h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Input'!$Q$304</c:f>
              <c:numCache/>
            </c:numRef>
          </c:xVal>
          <c:yVal>
            <c:numRef>
              <c:f>'Angle Input'!$P$304</c:f>
              <c:numCache/>
            </c:numRef>
          </c:yVal>
          <c:smooth val="1"/>
        </c:ser>
        <c:ser>
          <c:idx val="45"/>
          <c:order val="45"/>
          <c:tx>
            <c:v>Dec 19 h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Input'!$Q$324</c:f>
              <c:numCache/>
            </c:numRef>
          </c:xVal>
          <c:yVal>
            <c:numRef>
              <c:f>'Angle Input'!$P$324</c:f>
              <c:numCache/>
            </c:numRef>
          </c:yVal>
          <c:smooth val="1"/>
        </c:ser>
        <c:ser>
          <c:idx val="46"/>
          <c:order val="46"/>
          <c:tx>
            <c:v>Dez 20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Input'!$Q$344</c:f>
              <c:numCache/>
            </c:numRef>
          </c:xVal>
          <c:yVal>
            <c:numRef>
              <c:f>'Angle Input'!$P$344</c:f>
              <c:numCache/>
            </c:numRef>
          </c:yVal>
          <c:smooth val="1"/>
        </c:ser>
        <c:axId val="5617456"/>
        <c:axId val="50557105"/>
      </c:scatterChart>
      <c:scatterChart>
        <c:scatterStyle val="smoothMarker"/>
        <c:varyColors val="0"/>
        <c:ser>
          <c:idx val="47"/>
          <c:order val="47"/>
          <c:tx>
            <c:v>second axis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52360762"/>
        <c:axId val="1484811"/>
      </c:scatterChart>
      <c:valAx>
        <c:axId val="5617456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Sun azimuth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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7105"/>
        <c:crosses val="autoZero"/>
        <c:crossBetween val="midCat"/>
        <c:dispUnits/>
        <c:majorUnit val="30"/>
        <c:minorUnit val="10"/>
      </c:valAx>
      <c:valAx>
        <c:axId val="50557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Solar altitude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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in degree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617456"/>
        <c:crossesAt val="-120"/>
        <c:crossBetween val="midCat"/>
        <c:dispUnits/>
      </c:valAx>
      <c:valAx>
        <c:axId val="5236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25075"/>
              <c:y val="0.098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84811"/>
        <c:crosses val="max"/>
        <c:crossBetween val="midCat"/>
        <c:dispUnits/>
      </c:valAx>
      <c:valAx>
        <c:axId val="1484811"/>
        <c:scaling>
          <c:orientation val="minMax"/>
        </c:scaling>
        <c:axPos val="l"/>
        <c:delete val="1"/>
        <c:majorTickMark val="out"/>
        <c:minorTickMark val="none"/>
        <c:tickLblPos val="nextTo"/>
        <c:crossAx val="5236076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Sun Path Diagram</a:t>
            </a:r>
          </a:p>
        </c:rich>
      </c:tx>
      <c:layout>
        <c:manualLayout>
          <c:xMode val="factor"/>
          <c:yMode val="factor"/>
          <c:x val="0.018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51"/>
          <c:w val="0.9375"/>
          <c:h val="0.902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'Angle Input'!$N$21</c:f>
              <c:strCache>
                <c:ptCount val="1"/>
                <c:pt idx="0">
                  <c:v>June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Input'!$O$24:$O$344</c:f>
              <c:numCache>
                <c:ptCount val="321"/>
                <c:pt idx="0">
                  <c:v>-126.19746517863655</c:v>
                </c:pt>
                <c:pt idx="1">
                  <c:v>-125.72712909759035</c:v>
                </c:pt>
                <c:pt idx="2">
                  <c:v>-125.26083302019124</c:v>
                </c:pt>
                <c:pt idx="3">
                  <c:v>-124.79850868958705</c:v>
                </c:pt>
                <c:pt idx="4">
                  <c:v>-124.34008782286035</c:v>
                </c:pt>
                <c:pt idx="5">
                  <c:v>-123.88550214877516</c:v>
                </c:pt>
                <c:pt idx="6">
                  <c:v>-123.43468344224895</c:v>
                </c:pt>
                <c:pt idx="7">
                  <c:v>-122.98756355567134</c:v>
                </c:pt>
                <c:pt idx="8">
                  <c:v>-122.5440744471889</c:v>
                </c:pt>
                <c:pt idx="9">
                  <c:v>-122.10414820607109</c:v>
                </c:pt>
                <c:pt idx="10">
                  <c:v>-121.6677170752692</c:v>
                </c:pt>
                <c:pt idx="11">
                  <c:v>-121.23471347127678</c:v>
                </c:pt>
                <c:pt idx="12">
                  <c:v>-120.80507000139534</c:v>
                </c:pt>
                <c:pt idx="13">
                  <c:v>-120.37871947850518</c:v>
                </c:pt>
                <c:pt idx="14">
                  <c:v>-119.95559493343745</c:v>
                </c:pt>
                <c:pt idx="15">
                  <c:v>-119.53562962503814</c:v>
                </c:pt>
                <c:pt idx="16">
                  <c:v>-119.11875704801088</c:v>
                </c:pt>
                <c:pt idx="17">
                  <c:v>-118.70491093862061</c:v>
                </c:pt>
                <c:pt idx="18">
                  <c:v>-118.29402527833584</c:v>
                </c:pt>
                <c:pt idx="19">
                  <c:v>-117.88603429548145</c:v>
                </c:pt>
                <c:pt idx="20">
                  <c:v>-117.480872464971</c:v>
                </c:pt>
                <c:pt idx="21">
                  <c:v>-117.07847450618077</c:v>
                </c:pt>
                <c:pt idx="22">
                  <c:v>-116.67877537902488</c:v>
                </c:pt>
                <c:pt idx="23">
                  <c:v>-116.28171027828432</c:v>
                </c:pt>
                <c:pt idx="24">
                  <c:v>-115.88721462623916</c:v>
                </c:pt>
                <c:pt idx="25">
                  <c:v>-115.49522406364774</c:v>
                </c:pt>
                <c:pt idx="26">
                  <c:v>-115.1056744391121</c:v>
                </c:pt>
                <c:pt idx="27">
                  <c:v>-114.71850179686336</c:v>
                </c:pt>
                <c:pt idx="28">
                  <c:v>-114.33364236299761</c:v>
                </c:pt>
                <c:pt idx="29">
                  <c:v>-113.95103253018543</c:v>
                </c:pt>
                <c:pt idx="30">
                  <c:v>-113.57060884087542</c:v>
                </c:pt>
                <c:pt idx="31">
                  <c:v>-113.19230796900665</c:v>
                </c:pt>
                <c:pt idx="32">
                  <c:v>-112.81606670023847</c:v>
                </c:pt>
                <c:pt idx="33">
                  <c:v>-112.44182191070321</c:v>
                </c:pt>
                <c:pt idx="34">
                  <c:v>-112.06951054428104</c:v>
                </c:pt>
                <c:pt idx="35">
                  <c:v>-111.69906958839046</c:v>
                </c:pt>
                <c:pt idx="36">
                  <c:v>-111.33043604828411</c:v>
                </c:pt>
                <c:pt idx="37">
                  <c:v>-110.96354691983272</c:v>
                </c:pt>
                <c:pt idx="38">
                  <c:v>-110.59833916077524</c:v>
                </c:pt>
                <c:pt idx="39">
                  <c:v>-110.23474966040726</c:v>
                </c:pt>
                <c:pt idx="40">
                  <c:v>-109.87271520767385</c:v>
                </c:pt>
                <c:pt idx="41">
                  <c:v>-109.51217245762683</c:v>
                </c:pt>
                <c:pt idx="42">
                  <c:v>-109.15305789620061</c:v>
                </c:pt>
                <c:pt idx="43">
                  <c:v>-108.79530780325331</c:v>
                </c:pt>
                <c:pt idx="44">
                  <c:v>-108.43885821381389</c:v>
                </c:pt>
                <c:pt idx="45">
                  <c:v>-108.08364487746852</c:v>
                </c:pt>
                <c:pt idx="46">
                  <c:v>-107.72960321581137</c:v>
                </c:pt>
                <c:pt idx="47">
                  <c:v>-107.37666827787854</c:v>
                </c:pt>
                <c:pt idx="48">
                  <c:v>-107.02477469347357</c:v>
                </c:pt>
                <c:pt idx="49">
                  <c:v>-106.67385662428626</c:v>
                </c:pt>
                <c:pt idx="50">
                  <c:v>-106.32384771269535</c:v>
                </c:pt>
                <c:pt idx="51">
                  <c:v>-105.97468102813725</c:v>
                </c:pt>
                <c:pt idx="52">
                  <c:v>-105.62628901091156</c:v>
                </c:pt>
                <c:pt idx="53">
                  <c:v>-105.27860341328328</c:v>
                </c:pt>
                <c:pt idx="54">
                  <c:v>-104.9315552377298</c:v>
                </c:pt>
                <c:pt idx="55">
                  <c:v>-104.5850746721678</c:v>
                </c:pt>
                <c:pt idx="56">
                  <c:v>-104.23909102198147</c:v>
                </c:pt>
                <c:pt idx="57">
                  <c:v>-103.89353263865885</c:v>
                </c:pt>
                <c:pt idx="58">
                  <c:v>-103.54832684482794</c:v>
                </c:pt>
                <c:pt idx="59">
                  <c:v>-103.20339985546572</c:v>
                </c:pt>
                <c:pt idx="60">
                  <c:v>-102.85867669503672</c:v>
                </c:pt>
                <c:pt idx="61">
                  <c:v>-102.514081110297</c:v>
                </c:pt>
                <c:pt idx="62">
                  <c:v>-102.16953547847801</c:v>
                </c:pt>
                <c:pt idx="63">
                  <c:v>-101.82496071054265</c:v>
                </c:pt>
                <c:pt idx="64">
                  <c:v>-101.48027614917982</c:v>
                </c:pt>
                <c:pt idx="65">
                  <c:v>-101.13539946117724</c:v>
                </c:pt>
                <c:pt idx="66">
                  <c:v>-100.79024652378317</c:v>
                </c:pt>
                <c:pt idx="67">
                  <c:v>-100.44473130463497</c:v>
                </c:pt>
                <c:pt idx="68">
                  <c:v>-100.09876573479862</c:v>
                </c:pt>
                <c:pt idx="69">
                  <c:v>-99.75225957442491</c:v>
                </c:pt>
                <c:pt idx="70">
                  <c:v>-99.40512027048713</c:v>
                </c:pt>
                <c:pt idx="71">
                  <c:v>-99.05725280602026</c:v>
                </c:pt>
                <c:pt idx="72">
                  <c:v>-98.70855954023232</c:v>
                </c:pt>
                <c:pt idx="73">
                  <c:v>-98.35894003880551</c:v>
                </c:pt>
                <c:pt idx="74">
                  <c:v>-98.00829089364589</c:v>
                </c:pt>
                <c:pt idx="75">
                  <c:v>-97.65650553127627</c:v>
                </c:pt>
                <c:pt idx="76">
                  <c:v>-97.30347400899683</c:v>
                </c:pt>
                <c:pt idx="77">
                  <c:v>-96.94908279786125</c:v>
                </c:pt>
                <c:pt idx="78">
                  <c:v>-96.59321455143132</c:v>
                </c:pt>
                <c:pt idx="79">
                  <c:v>-96.23574785918024</c:v>
                </c:pt>
                <c:pt idx="80">
                  <c:v>-95.87655698331317</c:v>
                </c:pt>
                <c:pt idx="81">
                  <c:v>-95.51551157766066</c:v>
                </c:pt>
                <c:pt idx="82">
                  <c:v>-95.1524763871778</c:v>
                </c:pt>
                <c:pt idx="83">
                  <c:v>-94.78731092644489</c:v>
                </c:pt>
                <c:pt idx="84">
                  <c:v>-94.4198691354151</c:v>
                </c:pt>
                <c:pt idx="85">
                  <c:v>-94.04999901048973</c:v>
                </c:pt>
                <c:pt idx="86">
                  <c:v>-93.67754220881552</c:v>
                </c:pt>
                <c:pt idx="87">
                  <c:v>-93.30233362349905</c:v>
                </c:pt>
                <c:pt idx="88">
                  <c:v>-92.92420092720474</c:v>
                </c:pt>
                <c:pt idx="89">
                  <c:v>-92.54296408135623</c:v>
                </c:pt>
                <c:pt idx="90">
                  <c:v>-92.15843480788372</c:v>
                </c:pt>
                <c:pt idx="91">
                  <c:v>-91.77041602015314</c:v>
                </c:pt>
                <c:pt idx="92">
                  <c:v>-91.37870120937127</c:v>
                </c:pt>
                <c:pt idx="93">
                  <c:v>-90.98307378238351</c:v>
                </c:pt>
                <c:pt idx="94">
                  <c:v>-90.58330634635635</c:v>
                </c:pt>
                <c:pt idx="95">
                  <c:v>-90.17915993536872</c:v>
                </c:pt>
                <c:pt idx="96">
                  <c:v>-89.77038317341042</c:v>
                </c:pt>
                <c:pt idx="97">
                  <c:v>-89.35671136770115</c:v>
                </c:pt>
                <c:pt idx="98">
                  <c:v>-88.93786552559023</c:v>
                </c:pt>
                <c:pt idx="99">
                  <c:v>-88.51355128756649</c:v>
                </c:pt>
                <c:pt idx="100">
                  <c:v>-88.08345776809038</c:v>
                </c:pt>
                <c:pt idx="101">
                  <c:v>-87.64725629504711</c:v>
                </c:pt>
                <c:pt idx="102">
                  <c:v>-87.20459903759343</c:v>
                </c:pt>
                <c:pt idx="103">
                  <c:v>-86.75511751102495</c:v>
                </c:pt>
                <c:pt idx="104">
                  <c:v>-86.29842094600257</c:v>
                </c:pt>
                <c:pt idx="105">
                  <c:v>-85.83409450803313</c:v>
                </c:pt>
                <c:pt idx="106">
                  <c:v>-85.361697351481</c:v>
                </c:pt>
                <c:pt idx="107">
                  <c:v>-84.88076049056727</c:v>
                </c:pt>
                <c:pt idx="108">
                  <c:v>-84.39078446777528</c:v>
                </c:pt>
                <c:pt idx="109">
                  <c:v>-83.89123679778979</c:v>
                </c:pt>
                <c:pt idx="110">
                  <c:v>-83.38154916252961</c:v>
                </c:pt>
                <c:pt idx="111">
                  <c:v>-82.86111432995335</c:v>
                </c:pt>
                <c:pt idx="112">
                  <c:v>-82.3292827660909</c:v>
                </c:pt>
                <c:pt idx="113">
                  <c:v>-81.7853589061448</c:v>
                </c:pt>
                <c:pt idx="114">
                  <c:v>-81.22859704647286</c:v>
                </c:pt>
                <c:pt idx="115">
                  <c:v>-80.65819681477032</c:v>
                </c:pt>
                <c:pt idx="116">
                  <c:v>-80.07329817077853</c:v>
                </c:pt>
                <c:pt idx="117">
                  <c:v>-79.47297588431907</c:v>
                </c:pt>
                <c:pt idx="118">
                  <c:v>-78.8562334313697</c:v>
                </c:pt>
                <c:pt idx="119">
                  <c:v>-78.22199624223754</c:v>
                </c:pt>
                <c:pt idx="120">
                  <c:v>-77.56910422866468</c:v>
                </c:pt>
                <c:pt idx="121">
                  <c:v>-76.8963035089554</c:v>
                </c:pt>
                <c:pt idx="122">
                  <c:v>-76.20223724203755</c:v>
                </c:pt>
                <c:pt idx="123">
                  <c:v>-75.48543547291804</c:v>
                </c:pt>
                <c:pt idx="124">
                  <c:v>-74.74430388354516</c:v>
                </c:pt>
                <c:pt idx="125">
                  <c:v>-73.97711133502904</c:v>
                </c:pt>
                <c:pt idx="126">
                  <c:v>-73.18197608014182</c:v>
                </c:pt>
                <c:pt idx="127">
                  <c:v>-72.35685051989802</c:v>
                </c:pt>
                <c:pt idx="128">
                  <c:v>-71.4995043761057</c:v>
                </c:pt>
                <c:pt idx="129">
                  <c:v>-70.60750615492032</c:v>
                </c:pt>
                <c:pt idx="130">
                  <c:v>-69.67820278719492</c:v>
                </c:pt>
                <c:pt idx="131">
                  <c:v>-68.70869735340455</c:v>
                </c:pt>
                <c:pt idx="132">
                  <c:v>-67.69582483905403</c:v>
                </c:pt>
                <c:pt idx="133">
                  <c:v>-66.63612592752636</c:v>
                </c:pt>
                <c:pt idx="134">
                  <c:v>-65.5258189304248</c:v>
                </c:pt>
                <c:pt idx="135">
                  <c:v>-64.36077009285424</c:v>
                </c:pt>
                <c:pt idx="136">
                  <c:v>-63.136462709005215</c:v>
                </c:pt>
                <c:pt idx="137">
                  <c:v>-61.84796576299559</c:v>
                </c:pt>
                <c:pt idx="138">
                  <c:v>-60.489903198298066</c:v>
                </c:pt>
                <c:pt idx="139">
                  <c:v>-59.05642545006215</c:v>
                </c:pt>
                <c:pt idx="140">
                  <c:v>-57.54118558898241</c:v>
                </c:pt>
                <c:pt idx="141">
                  <c:v>-55.93732336963817</c:v>
                </c:pt>
                <c:pt idx="142">
                  <c:v>-54.23746169906005</c:v>
                </c:pt>
                <c:pt idx="143">
                  <c:v>-52.43372158516085</c:v>
                </c:pt>
                <c:pt idx="144">
                  <c:v>-50.51776351020453</c:v>
                </c:pt>
                <c:pt idx="145">
                  <c:v>-48.480865373289106</c:v>
                </c:pt>
                <c:pt idx="146">
                  <c:v>-46.31404953719802</c:v>
                </c:pt>
                <c:pt idx="147">
                  <c:v>-44.008273822440366</c:v>
                </c:pt>
                <c:pt idx="148">
                  <c:v>-41.55470299866115</c:v>
                </c:pt>
                <c:pt idx="149">
                  <c:v>-38.945077580913626</c:v>
                </c:pt>
                <c:pt idx="150">
                  <c:v>-36.172194288887894</c:v>
                </c:pt>
                <c:pt idx="151">
                  <c:v>-33.23050572199397</c:v>
                </c:pt>
                <c:pt idx="152">
                  <c:v>-30.116833811584012</c:v>
                </c:pt>
                <c:pt idx="153">
                  <c:v>-26.83117097136144</c:v>
                </c:pt>
                <c:pt idx="154">
                  <c:v>-23.377514482509497</c:v>
                </c:pt>
                <c:pt idx="155">
                  <c:v>-19.76464617295307</c:v>
                </c:pt>
                <c:pt idx="156">
                  <c:v>-16.006737593929447</c:v>
                </c:pt>
                <c:pt idx="157">
                  <c:v>-12.123641712922176</c:v>
                </c:pt>
                <c:pt idx="158">
                  <c:v>-8.140738979165546</c:v>
                </c:pt>
                <c:pt idx="159">
                  <c:v>-4.088249029005308</c:v>
                </c:pt>
                <c:pt idx="160">
                  <c:v>-2.9575586647481235E-06</c:v>
                </c:pt>
                <c:pt idx="161">
                  <c:v>4.088249029005308</c:v>
                </c:pt>
                <c:pt idx="162">
                  <c:v>8.140738979165546</c:v>
                </c:pt>
                <c:pt idx="163">
                  <c:v>12.123641712922176</c:v>
                </c:pt>
                <c:pt idx="164">
                  <c:v>16.006737593929447</c:v>
                </c:pt>
                <c:pt idx="165">
                  <c:v>19.76464617295307</c:v>
                </c:pt>
                <c:pt idx="166">
                  <c:v>23.377514482509497</c:v>
                </c:pt>
                <c:pt idx="167">
                  <c:v>26.83117097136144</c:v>
                </c:pt>
                <c:pt idx="168">
                  <c:v>30.116833811584012</c:v>
                </c:pt>
                <c:pt idx="169">
                  <c:v>33.23050572199397</c:v>
                </c:pt>
                <c:pt idx="170">
                  <c:v>36.172194288887894</c:v>
                </c:pt>
                <c:pt idx="171">
                  <c:v>38.945077580913626</c:v>
                </c:pt>
                <c:pt idx="172">
                  <c:v>41.55470299866115</c:v>
                </c:pt>
                <c:pt idx="173">
                  <c:v>44.008273822440366</c:v>
                </c:pt>
                <c:pt idx="174">
                  <c:v>46.31404953719802</c:v>
                </c:pt>
                <c:pt idx="175">
                  <c:v>48.480865373289106</c:v>
                </c:pt>
                <c:pt idx="176">
                  <c:v>50.51776351020453</c:v>
                </c:pt>
                <c:pt idx="177">
                  <c:v>52.43372158516085</c:v>
                </c:pt>
                <c:pt idx="178">
                  <c:v>54.23746169906005</c:v>
                </c:pt>
                <c:pt idx="179">
                  <c:v>55.93732336963817</c:v>
                </c:pt>
                <c:pt idx="180">
                  <c:v>57.54118558898241</c:v>
                </c:pt>
                <c:pt idx="181">
                  <c:v>59.05642545006215</c:v>
                </c:pt>
                <c:pt idx="182">
                  <c:v>60.489903198298066</c:v>
                </c:pt>
                <c:pt idx="183">
                  <c:v>61.84796576299559</c:v>
                </c:pt>
                <c:pt idx="184">
                  <c:v>63.136462709005215</c:v>
                </c:pt>
                <c:pt idx="185">
                  <c:v>64.36077009285424</c:v>
                </c:pt>
                <c:pt idx="186">
                  <c:v>65.5258189304248</c:v>
                </c:pt>
                <c:pt idx="187">
                  <c:v>66.63612592752636</c:v>
                </c:pt>
                <c:pt idx="188">
                  <c:v>67.69582483905403</c:v>
                </c:pt>
                <c:pt idx="189">
                  <c:v>68.70869735340455</c:v>
                </c:pt>
                <c:pt idx="190">
                  <c:v>69.67820278719492</c:v>
                </c:pt>
                <c:pt idx="191">
                  <c:v>70.60750615492032</c:v>
                </c:pt>
                <c:pt idx="192">
                  <c:v>71.4995043761057</c:v>
                </c:pt>
                <c:pt idx="193">
                  <c:v>72.35685051989802</c:v>
                </c:pt>
                <c:pt idx="194">
                  <c:v>73.18197608014182</c:v>
                </c:pt>
                <c:pt idx="195">
                  <c:v>73.97711133502904</c:v>
                </c:pt>
                <c:pt idx="196">
                  <c:v>74.74430388354516</c:v>
                </c:pt>
                <c:pt idx="197">
                  <c:v>75.48543547291804</c:v>
                </c:pt>
                <c:pt idx="198">
                  <c:v>76.20223724203755</c:v>
                </c:pt>
                <c:pt idx="199">
                  <c:v>76.8963035089554</c:v>
                </c:pt>
                <c:pt idx="200">
                  <c:v>77.56910422866441</c:v>
                </c:pt>
                <c:pt idx="201">
                  <c:v>78.22199624223728</c:v>
                </c:pt>
                <c:pt idx="202">
                  <c:v>78.85623343136946</c:v>
                </c:pt>
                <c:pt idx="203">
                  <c:v>79.47297588431884</c:v>
                </c:pt>
                <c:pt idx="204">
                  <c:v>80.07329817077826</c:v>
                </c:pt>
                <c:pt idx="205">
                  <c:v>80.65819681477008</c:v>
                </c:pt>
                <c:pt idx="206">
                  <c:v>81.22859704647263</c:v>
                </c:pt>
                <c:pt idx="207">
                  <c:v>81.78535890614458</c:v>
                </c:pt>
                <c:pt idx="208">
                  <c:v>82.32928276609069</c:v>
                </c:pt>
                <c:pt idx="209">
                  <c:v>82.86111432995312</c:v>
                </c:pt>
                <c:pt idx="210">
                  <c:v>83.38154916252941</c:v>
                </c:pt>
                <c:pt idx="211">
                  <c:v>83.89123679778957</c:v>
                </c:pt>
                <c:pt idx="212">
                  <c:v>84.39078446777508</c:v>
                </c:pt>
                <c:pt idx="213">
                  <c:v>84.88076049056708</c:v>
                </c:pt>
                <c:pt idx="214">
                  <c:v>85.36169735148079</c:v>
                </c:pt>
                <c:pt idx="215">
                  <c:v>85.83409450803293</c:v>
                </c:pt>
                <c:pt idx="216">
                  <c:v>86.29842094600237</c:v>
                </c:pt>
                <c:pt idx="217">
                  <c:v>86.75511751102478</c:v>
                </c:pt>
                <c:pt idx="218">
                  <c:v>87.20459903759323</c:v>
                </c:pt>
                <c:pt idx="219">
                  <c:v>87.64725629504693</c:v>
                </c:pt>
                <c:pt idx="220">
                  <c:v>88.08345776809021</c:v>
                </c:pt>
                <c:pt idx="221">
                  <c:v>88.51355128756633</c:v>
                </c:pt>
                <c:pt idx="222">
                  <c:v>88.93786552559008</c:v>
                </c:pt>
                <c:pt idx="223">
                  <c:v>89.35671136770098</c:v>
                </c:pt>
                <c:pt idx="224">
                  <c:v>89.77038317341024</c:v>
                </c:pt>
                <c:pt idx="225">
                  <c:v>90.17915993536855</c:v>
                </c:pt>
                <c:pt idx="226">
                  <c:v>90.5833063463562</c:v>
                </c:pt>
                <c:pt idx="227">
                  <c:v>90.98307378238336</c:v>
                </c:pt>
                <c:pt idx="228">
                  <c:v>91.37870120937114</c:v>
                </c:pt>
                <c:pt idx="229">
                  <c:v>91.77041602015295</c:v>
                </c:pt>
                <c:pt idx="230">
                  <c:v>92.15843480788358</c:v>
                </c:pt>
                <c:pt idx="231">
                  <c:v>92.54296408135608</c:v>
                </c:pt>
                <c:pt idx="232">
                  <c:v>92.9242009272046</c:v>
                </c:pt>
                <c:pt idx="233">
                  <c:v>93.30233362349891</c:v>
                </c:pt>
                <c:pt idx="234">
                  <c:v>93.67754220881535</c:v>
                </c:pt>
                <c:pt idx="235">
                  <c:v>94.04999901048959</c:v>
                </c:pt>
                <c:pt idx="236">
                  <c:v>94.41986913541504</c:v>
                </c:pt>
                <c:pt idx="237">
                  <c:v>94.7873109264448</c:v>
                </c:pt>
                <c:pt idx="238">
                  <c:v>95.15247638717774</c:v>
                </c:pt>
                <c:pt idx="239">
                  <c:v>95.51551157766059</c:v>
                </c:pt>
                <c:pt idx="240">
                  <c:v>95.87655698331308</c:v>
                </c:pt>
                <c:pt idx="241">
                  <c:v>96.23574785918018</c:v>
                </c:pt>
                <c:pt idx="242">
                  <c:v>96.59321455143125</c:v>
                </c:pt>
                <c:pt idx="243">
                  <c:v>96.94908279786117</c:v>
                </c:pt>
                <c:pt idx="244">
                  <c:v>97.30347400899674</c:v>
                </c:pt>
                <c:pt idx="245">
                  <c:v>97.65650553127621</c:v>
                </c:pt>
                <c:pt idx="246">
                  <c:v>98.00829089364584</c:v>
                </c:pt>
                <c:pt idx="247">
                  <c:v>98.35894003880546</c:v>
                </c:pt>
                <c:pt idx="248">
                  <c:v>98.70855954023223</c:v>
                </c:pt>
                <c:pt idx="249">
                  <c:v>99.0572528060202</c:v>
                </c:pt>
                <c:pt idx="250">
                  <c:v>99.40512027048709</c:v>
                </c:pt>
                <c:pt idx="251">
                  <c:v>99.75225957442484</c:v>
                </c:pt>
                <c:pt idx="252">
                  <c:v>100.09876573479858</c:v>
                </c:pt>
                <c:pt idx="253">
                  <c:v>100.4447313046349</c:v>
                </c:pt>
                <c:pt idx="254">
                  <c:v>100.79024652378311</c:v>
                </c:pt>
                <c:pt idx="255">
                  <c:v>101.13539946117719</c:v>
                </c:pt>
                <c:pt idx="256">
                  <c:v>101.48027614917976</c:v>
                </c:pt>
                <c:pt idx="257">
                  <c:v>101.8249607105426</c:v>
                </c:pt>
                <c:pt idx="258">
                  <c:v>102.16953547847793</c:v>
                </c:pt>
                <c:pt idx="259">
                  <c:v>102.51408111029691</c:v>
                </c:pt>
                <c:pt idx="260">
                  <c:v>102.85867669503666</c:v>
                </c:pt>
                <c:pt idx="261">
                  <c:v>103.20339985546565</c:v>
                </c:pt>
                <c:pt idx="262">
                  <c:v>103.54832684482788</c:v>
                </c:pt>
                <c:pt idx="263">
                  <c:v>103.89353263865877</c:v>
                </c:pt>
                <c:pt idx="264">
                  <c:v>104.23909102198137</c:v>
                </c:pt>
                <c:pt idx="265">
                  <c:v>104.58507467216775</c:v>
                </c:pt>
                <c:pt idx="266">
                  <c:v>104.93155523772975</c:v>
                </c:pt>
                <c:pt idx="267">
                  <c:v>105.27860341328322</c:v>
                </c:pt>
                <c:pt idx="268">
                  <c:v>105.62628901091148</c:v>
                </c:pt>
                <c:pt idx="269">
                  <c:v>105.97468102813718</c:v>
                </c:pt>
                <c:pt idx="270">
                  <c:v>106.32384771269528</c:v>
                </c:pt>
                <c:pt idx="271">
                  <c:v>106.6738566242862</c:v>
                </c:pt>
                <c:pt idx="272">
                  <c:v>107.02477469347352</c:v>
                </c:pt>
                <c:pt idx="273">
                  <c:v>107.37666827787844</c:v>
                </c:pt>
                <c:pt idx="274">
                  <c:v>107.7296032158113</c:v>
                </c:pt>
                <c:pt idx="275">
                  <c:v>108.08364487746844</c:v>
                </c:pt>
                <c:pt idx="276">
                  <c:v>108.43885821381383</c:v>
                </c:pt>
                <c:pt idx="277">
                  <c:v>108.79530780325324</c:v>
                </c:pt>
                <c:pt idx="278">
                  <c:v>109.15305789620052</c:v>
                </c:pt>
                <c:pt idx="279">
                  <c:v>109.51217245762602</c:v>
                </c:pt>
                <c:pt idx="280">
                  <c:v>109.87271520767376</c:v>
                </c:pt>
                <c:pt idx="281">
                  <c:v>110.23474966040719</c:v>
                </c:pt>
                <c:pt idx="282">
                  <c:v>110.59833916077443</c:v>
                </c:pt>
                <c:pt idx="283">
                  <c:v>110.96354691983191</c:v>
                </c:pt>
                <c:pt idx="284">
                  <c:v>111.3304360482833</c:v>
                </c:pt>
                <c:pt idx="285">
                  <c:v>111.69906958839039</c:v>
                </c:pt>
                <c:pt idx="286">
                  <c:v>112.06951054428023</c:v>
                </c:pt>
                <c:pt idx="287">
                  <c:v>112.44182191070237</c:v>
                </c:pt>
                <c:pt idx="288">
                  <c:v>112.81606670023761</c:v>
                </c:pt>
                <c:pt idx="289">
                  <c:v>113.19230796900582</c:v>
                </c:pt>
                <c:pt idx="290">
                  <c:v>113.57060884087461</c:v>
                </c:pt>
                <c:pt idx="291">
                  <c:v>113.9510325301846</c:v>
                </c:pt>
                <c:pt idx="292">
                  <c:v>114.33364236299683</c:v>
                </c:pt>
                <c:pt idx="293">
                  <c:v>114.7185017968626</c:v>
                </c:pt>
                <c:pt idx="294">
                  <c:v>115.10567443911131</c:v>
                </c:pt>
                <c:pt idx="295">
                  <c:v>115.49522406364699</c:v>
                </c:pt>
                <c:pt idx="296">
                  <c:v>115.88721462623836</c:v>
                </c:pt>
                <c:pt idx="297">
                  <c:v>116.28171027828351</c:v>
                </c:pt>
                <c:pt idx="298">
                  <c:v>116.67877537902406</c:v>
                </c:pt>
                <c:pt idx="299">
                  <c:v>117.07847450617997</c:v>
                </c:pt>
                <c:pt idx="300">
                  <c:v>117.48087246497018</c:v>
                </c:pt>
                <c:pt idx="301">
                  <c:v>117.88603429548067</c:v>
                </c:pt>
                <c:pt idx="302">
                  <c:v>118.294025278335</c:v>
                </c:pt>
                <c:pt idx="303">
                  <c:v>118.70491093861978</c:v>
                </c:pt>
                <c:pt idx="304">
                  <c:v>119.11875704801001</c:v>
                </c:pt>
                <c:pt idx="305">
                  <c:v>119.5356296250373</c:v>
                </c:pt>
                <c:pt idx="306">
                  <c:v>119.95559493343661</c:v>
                </c:pt>
                <c:pt idx="307">
                  <c:v>120.37871947850432</c:v>
                </c:pt>
                <c:pt idx="308">
                  <c:v>120.80507000139447</c:v>
                </c:pt>
                <c:pt idx="309">
                  <c:v>121.23471347127592</c:v>
                </c:pt>
                <c:pt idx="310">
                  <c:v>121.66771707526833</c:v>
                </c:pt>
                <c:pt idx="311">
                  <c:v>122.10414820607022</c:v>
                </c:pt>
                <c:pt idx="312">
                  <c:v>122.54407444718801</c:v>
                </c:pt>
                <c:pt idx="313">
                  <c:v>122.98756355567042</c:v>
                </c:pt>
                <c:pt idx="314">
                  <c:v>123.43468344224806</c:v>
                </c:pt>
                <c:pt idx="315">
                  <c:v>123.88550214877426</c:v>
                </c:pt>
                <c:pt idx="316">
                  <c:v>124.34008782285943</c:v>
                </c:pt>
                <c:pt idx="317">
                  <c:v>124.79850868958611</c:v>
                </c:pt>
                <c:pt idx="318">
                  <c:v>125.26083302019029</c:v>
                </c:pt>
                <c:pt idx="319">
                  <c:v>125.7271290975894</c:v>
                </c:pt>
                <c:pt idx="320">
                  <c:v>126.19746517863564</c:v>
                </c:pt>
              </c:numCache>
            </c:numRef>
          </c:xVal>
          <c:yVal>
            <c:numRef>
              <c:f>'Angle Input'!$N$24:$N$344</c:f>
              <c:numCache>
                <c:ptCount val="321"/>
                <c:pt idx="0">
                  <c:v>-9.760379519450387</c:v>
                </c:pt>
                <c:pt idx="1">
                  <c:v>-9.251261524396051</c:v>
                </c:pt>
                <c:pt idx="2">
                  <c:v>-8.739141398501724</c:v>
                </c:pt>
                <c:pt idx="3">
                  <c:v>-8.224078596574456</c:v>
                </c:pt>
                <c:pt idx="4">
                  <c:v>-7.70613146847303</c:v>
                </c:pt>
                <c:pt idx="5">
                  <c:v>-7.185357274291711</c:v>
                </c:pt>
                <c:pt idx="6">
                  <c:v>-6.661812199994495</c:v>
                </c:pt>
                <c:pt idx="7">
                  <c:v>-6.135551373445351</c:v>
                </c:pt>
                <c:pt idx="8">
                  <c:v>-5.606628880783836</c:v>
                </c:pt>
                <c:pt idx="9">
                  <c:v>-5.075097783097681</c:v>
                </c:pt>
                <c:pt idx="10">
                  <c:v>-4.541010133348733</c:v>
                </c:pt>
                <c:pt idx="11">
                  <c:v>-4.00441699351039</c:v>
                </c:pt>
                <c:pt idx="12">
                  <c:v>-3.465368451878374</c:v>
                </c:pt>
                <c:pt idx="13">
                  <c:v>-2.9239136405191863</c:v>
                </c:pt>
                <c:pt idx="14">
                  <c:v>-2.380100752823605</c:v>
                </c:pt>
                <c:pt idx="15">
                  <c:v>-1.8339770611347037</c:v>
                </c:pt>
                <c:pt idx="16">
                  <c:v>-1.285588934422897</c:v>
                </c:pt>
                <c:pt idx="17">
                  <c:v>-0.734981855982314</c:v>
                </c:pt>
                <c:pt idx="18">
                  <c:v>-0.18220044112536035</c:v>
                </c:pt>
                <c:pt idx="19">
                  <c:v>0.37271154514551447</c:v>
                </c:pt>
                <c:pt idx="20">
                  <c:v>0.929711170508171</c:v>
                </c:pt>
                <c:pt idx="21">
                  <c:v>1.4887563177503285</c:v>
                </c:pt>
                <c:pt idx="22">
                  <c:v>2.0498056672736515</c:v>
                </c:pt>
                <c:pt idx="23">
                  <c:v>2.6128186796861175</c:v>
                </c:pt>
                <c:pt idx="24">
                  <c:v>3.177755578494892</c:v>
                </c:pt>
                <c:pt idx="25">
                  <c:v>3.7445773329096967</c:v>
                </c:pt>
                <c:pt idx="26">
                  <c:v>4.3132456407663975</c:v>
                </c:pt>
                <c:pt idx="27">
                  <c:v>4.883722911578049</c:v>
                </c:pt>
                <c:pt idx="28">
                  <c:v>5.455972249719662</c:v>
                </c:pt>
                <c:pt idx="29">
                  <c:v>6.029957437752258</c:v>
                </c:pt>
                <c:pt idx="30">
                  <c:v>6.605642919889983</c:v>
                </c:pt>
                <c:pt idx="31">
                  <c:v>7.182993785612179</c:v>
                </c:pt>
                <c:pt idx="32">
                  <c:v>7.761975753423726</c:v>
                </c:pt>
                <c:pt idx="33">
                  <c:v>8.342555154763264</c:v>
                </c:pt>
                <c:pt idx="34">
                  <c:v>8.924698918058883</c:v>
                </c:pt>
                <c:pt idx="35">
                  <c:v>9.508374552930743</c:v>
                </c:pt>
                <c:pt idx="36">
                  <c:v>10.093550134537898</c:v>
                </c:pt>
                <c:pt idx="37">
                  <c:v>10.680194288066426</c:v>
                </c:pt>
                <c:pt idx="38">
                  <c:v>11.268276173355163</c:v>
                </c:pt>
                <c:pt idx="39">
                  <c:v>11.857765469653902</c:v>
                </c:pt>
                <c:pt idx="40">
                  <c:v>12.448632360508721</c:v>
                </c:pt>
                <c:pt idx="41">
                  <c:v>13.040847518768413</c:v>
                </c:pt>
                <c:pt idx="42">
                  <c:v>13.634382091703985</c:v>
                </c:pt>
                <c:pt idx="43">
                  <c:v>14.229207686234329</c:v>
                </c:pt>
                <c:pt idx="44">
                  <c:v>14.82529635424845</c:v>
                </c:pt>
                <c:pt idx="45">
                  <c:v>15.422620578015088</c:v>
                </c:pt>
                <c:pt idx="46">
                  <c:v>16.02115325566966</c:v>
                </c:pt>
                <c:pt idx="47">
                  <c:v>16.620867686766523</c:v>
                </c:pt>
                <c:pt idx="48">
                  <c:v>17.22173755788558</c:v>
                </c:pt>
                <c:pt idx="49">
                  <c:v>17.823736928279235</c:v>
                </c:pt>
                <c:pt idx="50">
                  <c:v>18.426840215546928</c:v>
                </c:pt>
                <c:pt idx="51">
                  <c:v>19.031022181321696</c:v>
                </c:pt>
                <c:pt idx="52">
                  <c:v>19.636257916953458</c:v>
                </c:pt>
                <c:pt idx="53">
                  <c:v>20.242522829172163</c:v>
                </c:pt>
                <c:pt idx="54">
                  <c:v>20.8497926257127</c:v>
                </c:pt>
                <c:pt idx="55">
                  <c:v>21.45804330088295</c:v>
                </c:pt>
                <c:pt idx="56">
                  <c:v>22.06725112105431</c:v>
                </c:pt>
                <c:pt idx="57">
                  <c:v>22.677392610053257</c:v>
                </c:pt>
                <c:pt idx="58">
                  <c:v>23.288444534430855</c:v>
                </c:pt>
                <c:pt idx="59">
                  <c:v>23.900383888585694</c:v>
                </c:pt>
                <c:pt idx="60">
                  <c:v>24.51318787971399</c:v>
                </c:pt>
                <c:pt idx="61">
                  <c:v>25.126833912559015</c:v>
                </c:pt>
                <c:pt idx="62">
                  <c:v>25.741299573929684</c:v>
                </c:pt>
                <c:pt idx="63">
                  <c:v>26.356562616956683</c:v>
                </c:pt>
                <c:pt idx="64">
                  <c:v>26.97260094505151</c:v>
                </c:pt>
                <c:pt idx="65">
                  <c:v>27.58939259553212</c:v>
                </c:pt>
                <c:pt idx="66">
                  <c:v>28.206915722875642</c:v>
                </c:pt>
                <c:pt idx="67">
                  <c:v>28.82514858155592</c:v>
                </c:pt>
                <c:pt idx="68">
                  <c:v>29.44406950842053</c:v>
                </c:pt>
                <c:pt idx="69">
                  <c:v>30.063656904558368</c:v>
                </c:pt>
                <c:pt idx="70">
                  <c:v>30.683889216605138</c:v>
                </c:pt>
                <c:pt idx="71">
                  <c:v>31.304744917430074</c:v>
                </c:pt>
                <c:pt idx="72">
                  <c:v>31.926202486142415</c:v>
                </c:pt>
                <c:pt idx="73">
                  <c:v>32.54824038735148</c:v>
                </c:pt>
                <c:pt idx="74">
                  <c:v>33.17083704960845</c:v>
                </c:pt>
                <c:pt idx="75">
                  <c:v>33.79397084295234</c:v>
                </c:pt>
                <c:pt idx="76">
                  <c:v>34.417620055475616</c:v>
                </c:pt>
                <c:pt idx="77">
                  <c:v>35.04176286881809</c:v>
                </c:pt>
                <c:pt idx="78">
                  <c:v>35.66637733248923</c:v>
                </c:pt>
                <c:pt idx="79">
                  <c:v>36.2914413369109</c:v>
                </c:pt>
                <c:pt idx="80">
                  <c:v>36.91693258506191</c:v>
                </c:pt>
                <c:pt idx="81">
                  <c:v>37.542828562596085</c:v>
                </c:pt>
                <c:pt idx="82">
                  <c:v>38.169106506292536</c:v>
                </c:pt>
                <c:pt idx="83">
                  <c:v>38.795743370684505</c:v>
                </c:pt>
                <c:pt idx="84">
                  <c:v>39.42271579269832</c:v>
                </c:pt>
                <c:pt idx="85">
                  <c:v>40.050000054117206</c:v>
                </c:pt>
                <c:pt idx="86">
                  <c:v>40.677572041668476</c:v>
                </c:pt>
                <c:pt idx="87">
                  <c:v>41.30540720450941</c:v>
                </c:pt>
                <c:pt idx="88">
                  <c:v>41.93348050886888</c:v>
                </c:pt>
                <c:pt idx="89">
                  <c:v>42.56176638957389</c:v>
                </c:pt>
                <c:pt idx="90">
                  <c:v>43.190238698163945</c:v>
                </c:pt>
                <c:pt idx="91">
                  <c:v>43.81887064726454</c:v>
                </c:pt>
                <c:pt idx="92">
                  <c:v>44.44763475085798</c:v>
                </c:pt>
                <c:pt idx="93">
                  <c:v>45.07650276004879</c:v>
                </c:pt>
                <c:pt idx="94">
                  <c:v>45.705445593880114</c:v>
                </c:pt>
                <c:pt idx="95">
                  <c:v>46.33443326470728</c:v>
                </c:pt>
                <c:pt idx="96">
                  <c:v>46.96343479758048</c:v>
                </c:pt>
                <c:pt idx="97">
                  <c:v>47.59241814302815</c:v>
                </c:pt>
                <c:pt idx="98">
                  <c:v>48.2213500825616</c:v>
                </c:pt>
                <c:pt idx="99">
                  <c:v>48.850196126145825</c:v>
                </c:pt>
                <c:pt idx="100">
                  <c:v>49.47892040079171</c:v>
                </c:pt>
                <c:pt idx="101">
                  <c:v>50.107485529326034</c:v>
                </c:pt>
                <c:pt idx="102">
                  <c:v>50.73585249828382</c:v>
                </c:pt>
                <c:pt idx="103">
                  <c:v>51.36398051373868</c:v>
                </c:pt>
                <c:pt idx="104">
                  <c:v>51.99182684374373</c:v>
                </c:pt>
                <c:pt idx="105">
                  <c:v>52.61934664589022</c:v>
                </c:pt>
                <c:pt idx="106">
                  <c:v>53.246492778303775</c:v>
                </c:pt>
                <c:pt idx="107">
                  <c:v>53.87321559218679</c:v>
                </c:pt>
                <c:pt idx="108">
                  <c:v>54.49946270376997</c:v>
                </c:pt>
                <c:pt idx="109">
                  <c:v>55.125178743261095</c:v>
                </c:pt>
                <c:pt idx="110">
                  <c:v>55.75030507805984</c:v>
                </c:pt>
                <c:pt idx="111">
                  <c:v>56.3747795071446</c:v>
                </c:pt>
                <c:pt idx="112">
                  <c:v>56.998535923121956</c:v>
                </c:pt>
                <c:pt idx="113">
                  <c:v>57.62150393794922</c:v>
                </c:pt>
                <c:pt idx="114">
                  <c:v>58.24360846779384</c:v>
                </c:pt>
                <c:pt idx="115">
                  <c:v>58.8647692718608</c:v>
                </c:pt>
                <c:pt idx="116">
                  <c:v>59.4849004392922</c:v>
                </c:pt>
                <c:pt idx="117">
                  <c:v>60.103909817408166</c:v>
                </c:pt>
                <c:pt idx="118">
                  <c:v>60.72169837359178</c:v>
                </c:pt>
                <c:pt idx="119">
                  <c:v>61.338159482010425</c:v>
                </c:pt>
                <c:pt idx="120">
                  <c:v>61.95317812508316</c:v>
                </c:pt>
                <c:pt idx="121">
                  <c:v>62.566629998125336</c:v>
                </c:pt>
                <c:pt idx="122">
                  <c:v>63.178380503897465</c:v>
                </c:pt>
                <c:pt idx="123">
                  <c:v>63.78828362182726</c:v>
                </c:pt>
                <c:pt idx="124">
                  <c:v>64.39618063440975</c:v>
                </c:pt>
                <c:pt idx="125">
                  <c:v>65.00189869071102</c:v>
                </c:pt>
                <c:pt idx="126">
                  <c:v>65.60524918393271</c:v>
                </c:pt>
                <c:pt idx="127">
                  <c:v>66.20602591662252</c:v>
                </c:pt>
                <c:pt idx="128">
                  <c:v>66.80400302329014</c:v>
                </c:pt>
                <c:pt idx="129">
                  <c:v>67.39893261588533</c:v>
                </c:pt>
                <c:pt idx="130">
                  <c:v>67.99054211280425</c:v>
                </c:pt>
                <c:pt idx="131">
                  <c:v>68.57853120682601</c:v>
                </c:pt>
                <c:pt idx="132">
                  <c:v>69.16256842171408</c:v>
                </c:pt>
                <c:pt idx="133">
                  <c:v>69.74228720127964</c:v>
                </c:pt>
                <c:pt idx="134">
                  <c:v>70.31728146875025</c:v>
                </c:pt>
                <c:pt idx="135">
                  <c:v>70.8871005887362</c:v>
                </c:pt>
                <c:pt idx="136">
                  <c:v>71.45124365959612</c:v>
                </c:pt>
                <c:pt idx="137">
                  <c:v>72.00915306159224</c:v>
                </c:pt>
                <c:pt idx="138">
                  <c:v>72.56020718739829</c:v>
                </c:pt>
                <c:pt idx="139">
                  <c:v>73.10371228847585</c:v>
                </c:pt>
                <c:pt idx="140">
                  <c:v>73.63889338669718</c:v>
                </c:pt>
                <c:pt idx="141">
                  <c:v>74.16488422970811</c:v>
                </c:pt>
                <c:pt idx="142">
                  <c:v>74.68071631680304</c:v>
                </c:pt>
                <c:pt idx="143">
                  <c:v>75.18530709728597</c:v>
                </c:pt>
                <c:pt idx="144">
                  <c:v>75.6774475552297</c:v>
                </c:pt>
                <c:pt idx="145">
                  <c:v>76.15578955491756</c:v>
                </c:pt>
                <c:pt idx="146">
                  <c:v>76.61883354279875</c:v>
                </c:pt>
                <c:pt idx="147">
                  <c:v>77.06491749619948</c:v>
                </c:pt>
                <c:pt idx="148">
                  <c:v>77.49220838282261</c:v>
                </c:pt>
                <c:pt idx="149">
                  <c:v>77.89869784255318</c:v>
                </c:pt>
                <c:pt idx="150">
                  <c:v>78.28220429572644</c:v>
                </c:pt>
                <c:pt idx="151">
                  <c:v>78.64038415440041</c:v>
                </c:pt>
                <c:pt idx="152">
                  <c:v>78.9707551482567</c:v>
                </c:pt>
                <c:pt idx="153">
                  <c:v>79.270734796895</c:v>
                </c:pt>
                <c:pt idx="154">
                  <c:v>79.53769653636232</c:v>
                </c:pt>
                <c:pt idx="155">
                  <c:v>79.76904470258658</c:v>
                </c:pt>
                <c:pt idx="156">
                  <c:v>79.96230733379285</c:v>
                </c:pt>
                <c:pt idx="157">
                  <c:v>80.11524264054673</c:v>
                </c:pt>
                <c:pt idx="158">
                  <c:v>80.22595141881165</c:v>
                </c:pt>
                <c:pt idx="159">
                  <c:v>80.29298445886192</c:v>
                </c:pt>
                <c:pt idx="160">
                  <c:v>80.31543219965317</c:v>
                </c:pt>
                <c:pt idx="161">
                  <c:v>80.29298445886192</c:v>
                </c:pt>
                <c:pt idx="162">
                  <c:v>80.22595141881165</c:v>
                </c:pt>
                <c:pt idx="163">
                  <c:v>80.11524264054673</c:v>
                </c:pt>
                <c:pt idx="164">
                  <c:v>79.96230733379285</c:v>
                </c:pt>
                <c:pt idx="165">
                  <c:v>79.76904470258658</c:v>
                </c:pt>
                <c:pt idx="166">
                  <c:v>79.53769653636232</c:v>
                </c:pt>
                <c:pt idx="167">
                  <c:v>79.270734796895</c:v>
                </c:pt>
                <c:pt idx="168">
                  <c:v>78.9707551482567</c:v>
                </c:pt>
                <c:pt idx="169">
                  <c:v>78.64038415440041</c:v>
                </c:pt>
                <c:pt idx="170">
                  <c:v>78.28220429572644</c:v>
                </c:pt>
                <c:pt idx="171">
                  <c:v>77.89869784255318</c:v>
                </c:pt>
                <c:pt idx="172">
                  <c:v>77.49220838282261</c:v>
                </c:pt>
                <c:pt idx="173">
                  <c:v>77.06491749619948</c:v>
                </c:pt>
                <c:pt idx="174">
                  <c:v>76.61883354279875</c:v>
                </c:pt>
                <c:pt idx="175">
                  <c:v>76.15578955491756</c:v>
                </c:pt>
                <c:pt idx="176">
                  <c:v>75.6774475552297</c:v>
                </c:pt>
                <c:pt idx="177">
                  <c:v>75.18530709728597</c:v>
                </c:pt>
                <c:pt idx="178">
                  <c:v>74.68071631680304</c:v>
                </c:pt>
                <c:pt idx="179">
                  <c:v>74.16488422970811</c:v>
                </c:pt>
                <c:pt idx="180">
                  <c:v>73.63889338669718</c:v>
                </c:pt>
                <c:pt idx="181">
                  <c:v>73.10371228847585</c:v>
                </c:pt>
                <c:pt idx="182">
                  <c:v>72.56020718739829</c:v>
                </c:pt>
                <c:pt idx="183">
                  <c:v>72.00915306159224</c:v>
                </c:pt>
                <c:pt idx="184">
                  <c:v>71.45124365959612</c:v>
                </c:pt>
                <c:pt idx="185">
                  <c:v>70.8871005887362</c:v>
                </c:pt>
                <c:pt idx="186">
                  <c:v>70.31728146875025</c:v>
                </c:pt>
                <c:pt idx="187">
                  <c:v>69.74228720127964</c:v>
                </c:pt>
                <c:pt idx="188">
                  <c:v>69.16256842171408</c:v>
                </c:pt>
                <c:pt idx="189">
                  <c:v>68.57853120682601</c:v>
                </c:pt>
                <c:pt idx="190">
                  <c:v>67.99054211280425</c:v>
                </c:pt>
                <c:pt idx="191">
                  <c:v>67.39893261588533</c:v>
                </c:pt>
                <c:pt idx="192">
                  <c:v>66.80400302329014</c:v>
                </c:pt>
                <c:pt idx="193">
                  <c:v>66.20602591662252</c:v>
                </c:pt>
                <c:pt idx="194">
                  <c:v>65.60524918393271</c:v>
                </c:pt>
                <c:pt idx="195">
                  <c:v>65.00189869071102</c:v>
                </c:pt>
                <c:pt idx="196">
                  <c:v>64.39618063440975</c:v>
                </c:pt>
                <c:pt idx="197">
                  <c:v>63.78828362182726</c:v>
                </c:pt>
                <c:pt idx="198">
                  <c:v>63.178380503897465</c:v>
                </c:pt>
                <c:pt idx="199">
                  <c:v>62.566629998125336</c:v>
                </c:pt>
                <c:pt idx="200">
                  <c:v>61.953178125083404</c:v>
                </c:pt>
                <c:pt idx="201">
                  <c:v>61.33815948201067</c:v>
                </c:pt>
                <c:pt idx="202">
                  <c:v>60.72169837359202</c:v>
                </c:pt>
                <c:pt idx="203">
                  <c:v>60.10390981740841</c:v>
                </c:pt>
                <c:pt idx="204">
                  <c:v>59.48490043929246</c:v>
                </c:pt>
                <c:pt idx="205">
                  <c:v>58.86476927186106</c:v>
                </c:pt>
                <c:pt idx="206">
                  <c:v>58.24360846779408</c:v>
                </c:pt>
                <c:pt idx="207">
                  <c:v>57.62150393794945</c:v>
                </c:pt>
                <c:pt idx="208">
                  <c:v>56.9985359231222</c:v>
                </c:pt>
                <c:pt idx="209">
                  <c:v>56.374779507144886</c:v>
                </c:pt>
                <c:pt idx="210">
                  <c:v>55.75030507806007</c:v>
                </c:pt>
                <c:pt idx="211">
                  <c:v>55.12517874326135</c:v>
                </c:pt>
                <c:pt idx="212">
                  <c:v>54.49946270377022</c:v>
                </c:pt>
                <c:pt idx="213">
                  <c:v>53.87321559218704</c:v>
                </c:pt>
                <c:pt idx="214">
                  <c:v>53.24649277830406</c:v>
                </c:pt>
                <c:pt idx="215">
                  <c:v>52.61934664589046</c:v>
                </c:pt>
                <c:pt idx="216">
                  <c:v>51.991826843743986</c:v>
                </c:pt>
                <c:pt idx="217">
                  <c:v>51.36398051373892</c:v>
                </c:pt>
                <c:pt idx="218">
                  <c:v>50.735852498284075</c:v>
                </c:pt>
                <c:pt idx="219">
                  <c:v>50.10748552932631</c:v>
                </c:pt>
                <c:pt idx="220">
                  <c:v>49.478920400791964</c:v>
                </c:pt>
                <c:pt idx="221">
                  <c:v>48.850196126146066</c:v>
                </c:pt>
                <c:pt idx="222">
                  <c:v>48.22135008256184</c:v>
                </c:pt>
                <c:pt idx="223">
                  <c:v>47.59241814302839</c:v>
                </c:pt>
                <c:pt idx="224">
                  <c:v>46.96343479758077</c:v>
                </c:pt>
                <c:pt idx="225">
                  <c:v>46.33443326470753</c:v>
                </c:pt>
                <c:pt idx="226">
                  <c:v>45.70544559388036</c:v>
                </c:pt>
                <c:pt idx="227">
                  <c:v>45.07650276004903</c:v>
                </c:pt>
                <c:pt idx="228">
                  <c:v>44.44763475085822</c:v>
                </c:pt>
                <c:pt idx="229">
                  <c:v>43.81887064726481</c:v>
                </c:pt>
                <c:pt idx="230">
                  <c:v>43.19023869816417</c:v>
                </c:pt>
                <c:pt idx="231">
                  <c:v>42.56176638957413</c:v>
                </c:pt>
                <c:pt idx="232">
                  <c:v>41.93348050886913</c:v>
                </c:pt>
                <c:pt idx="233">
                  <c:v>41.30540720450966</c:v>
                </c:pt>
                <c:pt idx="234">
                  <c:v>40.67757204166876</c:v>
                </c:pt>
                <c:pt idx="235">
                  <c:v>40.05000005411744</c:v>
                </c:pt>
                <c:pt idx="236">
                  <c:v>39.422715792698426</c:v>
                </c:pt>
                <c:pt idx="237">
                  <c:v>38.79574337068465</c:v>
                </c:pt>
                <c:pt idx="238">
                  <c:v>38.16910650629265</c:v>
                </c:pt>
                <c:pt idx="239">
                  <c:v>37.54282856259622</c:v>
                </c:pt>
                <c:pt idx="240">
                  <c:v>36.916932585062035</c:v>
                </c:pt>
                <c:pt idx="241">
                  <c:v>36.29144133691101</c:v>
                </c:pt>
                <c:pt idx="242">
                  <c:v>35.666377332489354</c:v>
                </c:pt>
                <c:pt idx="243">
                  <c:v>35.04176286881823</c:v>
                </c:pt>
                <c:pt idx="244">
                  <c:v>34.41762005547576</c:v>
                </c:pt>
                <c:pt idx="245">
                  <c:v>33.793970842952454</c:v>
                </c:pt>
                <c:pt idx="246">
                  <c:v>33.17083704960856</c:v>
                </c:pt>
                <c:pt idx="247">
                  <c:v>32.54824038735157</c:v>
                </c:pt>
                <c:pt idx="248">
                  <c:v>31.92620248614256</c:v>
                </c:pt>
                <c:pt idx="249">
                  <c:v>31.304744917430206</c:v>
                </c:pt>
                <c:pt idx="250">
                  <c:v>30.683889216605248</c:v>
                </c:pt>
                <c:pt idx="251">
                  <c:v>30.063656904558478</c:v>
                </c:pt>
                <c:pt idx="252">
                  <c:v>29.444069508420625</c:v>
                </c:pt>
                <c:pt idx="253">
                  <c:v>28.82514858155606</c:v>
                </c:pt>
                <c:pt idx="254">
                  <c:v>28.206915722875767</c:v>
                </c:pt>
                <c:pt idx="255">
                  <c:v>27.589392595532228</c:v>
                </c:pt>
                <c:pt idx="256">
                  <c:v>26.972600945051614</c:v>
                </c:pt>
                <c:pt idx="257">
                  <c:v>26.356562616956786</c:v>
                </c:pt>
                <c:pt idx="258">
                  <c:v>25.74129957392984</c:v>
                </c:pt>
                <c:pt idx="259">
                  <c:v>25.126833912559142</c:v>
                </c:pt>
                <c:pt idx="260">
                  <c:v>24.5131878797141</c:v>
                </c:pt>
                <c:pt idx="261">
                  <c:v>23.900383888585797</c:v>
                </c:pt>
                <c:pt idx="262">
                  <c:v>23.288444534430962</c:v>
                </c:pt>
                <c:pt idx="263">
                  <c:v>22.6773926100534</c:v>
                </c:pt>
                <c:pt idx="264">
                  <c:v>22.067251121054447</c:v>
                </c:pt>
                <c:pt idx="265">
                  <c:v>21.45804330088307</c:v>
                </c:pt>
                <c:pt idx="266">
                  <c:v>20.849792625712798</c:v>
                </c:pt>
                <c:pt idx="267">
                  <c:v>20.242522829172263</c:v>
                </c:pt>
                <c:pt idx="268">
                  <c:v>19.636257916953614</c:v>
                </c:pt>
                <c:pt idx="269">
                  <c:v>19.03102218132183</c:v>
                </c:pt>
                <c:pt idx="270">
                  <c:v>18.426840215547042</c:v>
                </c:pt>
                <c:pt idx="271">
                  <c:v>17.823736928279338</c:v>
                </c:pt>
                <c:pt idx="272">
                  <c:v>17.221737557885675</c:v>
                </c:pt>
                <c:pt idx="273">
                  <c:v>16.62086768676668</c:v>
                </c:pt>
                <c:pt idx="274">
                  <c:v>16.02115325566978</c:v>
                </c:pt>
                <c:pt idx="275">
                  <c:v>15.42262057801521</c:v>
                </c:pt>
                <c:pt idx="276">
                  <c:v>14.825296354248552</c:v>
                </c:pt>
                <c:pt idx="277">
                  <c:v>14.229207686234432</c:v>
                </c:pt>
                <c:pt idx="278">
                  <c:v>13.634382091704136</c:v>
                </c:pt>
                <c:pt idx="279">
                  <c:v>13.04084751876971</c:v>
                </c:pt>
                <c:pt idx="280">
                  <c:v>12.448632360508844</c:v>
                </c:pt>
                <c:pt idx="281">
                  <c:v>11.857765469654002</c:v>
                </c:pt>
                <c:pt idx="282">
                  <c:v>11.268276173356483</c:v>
                </c:pt>
                <c:pt idx="283">
                  <c:v>10.68019428806772</c:v>
                </c:pt>
                <c:pt idx="284">
                  <c:v>10.093550134539178</c:v>
                </c:pt>
                <c:pt idx="285">
                  <c:v>9.508374552930864</c:v>
                </c:pt>
                <c:pt idx="286">
                  <c:v>8.92469891806015</c:v>
                </c:pt>
                <c:pt idx="287">
                  <c:v>8.342555154764566</c:v>
                </c:pt>
                <c:pt idx="288">
                  <c:v>7.761975753425017</c:v>
                </c:pt>
                <c:pt idx="289">
                  <c:v>7.182993785613443</c:v>
                </c:pt>
                <c:pt idx="290">
                  <c:v>6.605642919891235</c:v>
                </c:pt>
                <c:pt idx="291">
                  <c:v>6.029957437753505</c:v>
                </c:pt>
                <c:pt idx="292">
                  <c:v>5.455972249720831</c:v>
                </c:pt>
                <c:pt idx="293">
                  <c:v>4.883722911579193</c:v>
                </c:pt>
                <c:pt idx="294">
                  <c:v>4.313245640767538</c:v>
                </c:pt>
                <c:pt idx="295">
                  <c:v>3.7445773329108136</c:v>
                </c:pt>
                <c:pt idx="296">
                  <c:v>3.177755578496005</c:v>
                </c:pt>
                <c:pt idx="297">
                  <c:v>2.612818679687265</c:v>
                </c:pt>
                <c:pt idx="298">
                  <c:v>2.049805667274775</c:v>
                </c:pt>
                <c:pt idx="299">
                  <c:v>1.48875631775145</c:v>
                </c:pt>
                <c:pt idx="300">
                  <c:v>0.9297111705092875</c:v>
                </c:pt>
                <c:pt idx="301">
                  <c:v>0.3727115451466102</c:v>
                </c:pt>
                <c:pt idx="302">
                  <c:v>-0.18220044112423125</c:v>
                </c:pt>
                <c:pt idx="303">
                  <c:v>-0.7349818559811896</c:v>
                </c:pt>
                <c:pt idx="304">
                  <c:v>-1.2855889344217963</c:v>
                </c:pt>
                <c:pt idx="305">
                  <c:v>-1.8339770611336073</c:v>
                </c:pt>
                <c:pt idx="306">
                  <c:v>-2.3801007528225226</c:v>
                </c:pt>
                <c:pt idx="307">
                  <c:v>-2.923913640518081</c:v>
                </c:pt>
                <c:pt idx="308">
                  <c:v>-3.465368451877291</c:v>
                </c:pt>
                <c:pt idx="309">
                  <c:v>-4.004416993509313</c:v>
                </c:pt>
                <c:pt idx="310">
                  <c:v>-4.54101013334767</c:v>
                </c:pt>
                <c:pt idx="311">
                  <c:v>-5.0750977830966235</c:v>
                </c:pt>
                <c:pt idx="312">
                  <c:v>-5.606628880782755</c:v>
                </c:pt>
                <c:pt idx="313">
                  <c:v>-6.135551373444298</c:v>
                </c:pt>
                <c:pt idx="314">
                  <c:v>-6.661812199993426</c:v>
                </c:pt>
                <c:pt idx="315">
                  <c:v>-7.185357274290685</c:v>
                </c:pt>
                <c:pt idx="316">
                  <c:v>-7.706131468472011</c:v>
                </c:pt>
                <c:pt idx="317">
                  <c:v>-8.224078596573403</c:v>
                </c:pt>
                <c:pt idx="318">
                  <c:v>-8.73914139850068</c:v>
                </c:pt>
                <c:pt idx="319">
                  <c:v>-9.25126152439503</c:v>
                </c:pt>
                <c:pt idx="320">
                  <c:v>-9.760379519449389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'Angle Input'!$L$21</c:f>
              <c:strCache>
                <c:ptCount val="1"/>
                <c:pt idx="0">
                  <c:v>May/Jul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Input'!$M$24:$M$344</c:f>
              <c:numCache>
                <c:ptCount val="321"/>
                <c:pt idx="0">
                  <c:v>-123.87413492634606</c:v>
                </c:pt>
                <c:pt idx="1">
                  <c:v>-123.3942865511735</c:v>
                </c:pt>
                <c:pt idx="2">
                  <c:v>-122.91861452136907</c:v>
                </c:pt>
                <c:pt idx="3">
                  <c:v>-122.44703864076335</c:v>
                </c:pt>
                <c:pt idx="4">
                  <c:v>-121.97947891987806</c:v>
                </c:pt>
                <c:pt idx="5">
                  <c:v>-121.5158556086517</c:v>
                </c:pt>
                <c:pt idx="6">
                  <c:v>-121.05608922546465</c:v>
                </c:pt>
                <c:pt idx="7">
                  <c:v>-120.60010058262591</c:v>
                </c:pt>
                <c:pt idx="8">
                  <c:v>-120.1478108084811</c:v>
                </c:pt>
                <c:pt idx="9">
                  <c:v>-119.69914136629188</c:v>
                </c:pt>
                <c:pt idx="10">
                  <c:v>-119.25401407003257</c:v>
                </c:pt>
                <c:pt idx="11">
                  <c:v>-118.81235109724253</c:v>
                </c:pt>
                <c:pt idx="12">
                  <c:v>-118.37407499906547</c:v>
                </c:pt>
                <c:pt idx="13">
                  <c:v>-117.93910870760143</c:v>
                </c:pt>
                <c:pt idx="14">
                  <c:v>-117.50737554068941</c:v>
                </c:pt>
                <c:pt idx="15">
                  <c:v>-117.07879920423225</c:v>
                </c:pt>
                <c:pt idx="16">
                  <c:v>-116.653303792169</c:v>
                </c:pt>
                <c:pt idx="17">
                  <c:v>-116.23081378419255</c:v>
                </c:pt>
                <c:pt idx="18">
                  <c:v>-115.81125404130451</c:v>
                </c:pt>
                <c:pt idx="19">
                  <c:v>-115.39454979929214</c:v>
                </c:pt>
                <c:pt idx="20">
                  <c:v>-114.98062666020604</c:v>
                </c:pt>
                <c:pt idx="21">
                  <c:v>-114.56941058191055</c:v>
                </c:pt>
                <c:pt idx="22">
                  <c:v>-114.16082786577283</c:v>
                </c:pt>
                <c:pt idx="23">
                  <c:v>-113.75480514254987</c:v>
                </c:pt>
                <c:pt idx="24">
                  <c:v>-113.35126935652673</c:v>
                </c:pt>
                <c:pt idx="25">
                  <c:v>-112.95014774795344</c:v>
                </c:pt>
                <c:pt idx="26">
                  <c:v>-112.55136783382093</c:v>
                </c:pt>
                <c:pt idx="27">
                  <c:v>-112.15485738701146</c:v>
                </c:pt>
                <c:pt idx="28">
                  <c:v>-111.7605444138525</c:v>
                </c:pt>
                <c:pt idx="29">
                  <c:v>-111.36835713009665</c:v>
                </c:pt>
                <c:pt idx="30">
                  <c:v>-110.97822393534486</c:v>
                </c:pt>
                <c:pt idx="31">
                  <c:v>-110.59007338592467</c:v>
                </c:pt>
                <c:pt idx="32">
                  <c:v>-110.20383416622745</c:v>
                </c:pt>
                <c:pt idx="33">
                  <c:v>-109.81943505850462</c:v>
                </c:pt>
                <c:pt idx="34">
                  <c:v>-109.43680491111618</c:v>
                </c:pt>
                <c:pt idx="35">
                  <c:v>-109.05587260521827</c:v>
                </c:pt>
                <c:pt idx="36">
                  <c:v>-108.6765670198709</c:v>
                </c:pt>
                <c:pt idx="37">
                  <c:v>-108.29881699554097</c:v>
                </c:pt>
                <c:pt idx="38">
                  <c:v>-107.9225512959685</c:v>
                </c:pt>
                <c:pt idx="39">
                  <c:v>-107.54769856835874</c:v>
                </c:pt>
                <c:pt idx="40">
                  <c:v>-107.17418730185506</c:v>
                </c:pt>
                <c:pt idx="41">
                  <c:v>-106.80194578424107</c:v>
                </c:pt>
                <c:pt idx="42">
                  <c:v>-106.43090205681425</c:v>
                </c:pt>
                <c:pt idx="43">
                  <c:v>-106.06098386736403</c:v>
                </c:pt>
                <c:pt idx="44">
                  <c:v>-105.69211862118237</c:v>
                </c:pt>
                <c:pt idx="45">
                  <c:v>-105.32423333002454</c:v>
                </c:pt>
                <c:pt idx="46">
                  <c:v>-104.95725455893096</c:v>
                </c:pt>
                <c:pt idx="47">
                  <c:v>-104.59110837081236</c:v>
                </c:pt>
                <c:pt idx="48">
                  <c:v>-104.22572026869051</c:v>
                </c:pt>
                <c:pt idx="49">
                  <c:v>-103.86101513547835</c:v>
                </c:pt>
                <c:pt idx="50">
                  <c:v>-103.49691717117247</c:v>
                </c:pt>
                <c:pt idx="51">
                  <c:v>-103.13334982732071</c:v>
                </c:pt>
                <c:pt idx="52">
                  <c:v>-102.77023573861625</c:v>
                </c:pt>
                <c:pt idx="53">
                  <c:v>-102.40749665145754</c:v>
                </c:pt>
                <c:pt idx="54">
                  <c:v>-102.0450533493008</c:v>
                </c:pt>
                <c:pt idx="55">
                  <c:v>-101.68282557461814</c:v>
                </c:pt>
                <c:pt idx="56">
                  <c:v>-101.32073194725994</c:v>
                </c:pt>
                <c:pt idx="57">
                  <c:v>-100.95868987900474</c:v>
                </c:pt>
                <c:pt idx="58">
                  <c:v>-100.596615484063</c:v>
                </c:pt>
                <c:pt idx="59">
                  <c:v>-100.23442348528411</c:v>
                </c:pt>
                <c:pt idx="60">
                  <c:v>-99.8720271157957</c:v>
                </c:pt>
                <c:pt idx="61">
                  <c:v>-99.50933801578527</c:v>
                </c:pt>
                <c:pt idx="62">
                  <c:v>-99.1462661241111</c:v>
                </c:pt>
                <c:pt idx="63">
                  <c:v>-98.78271956440612</c:v>
                </c:pt>
                <c:pt idx="64">
                  <c:v>-98.41860452531323</c:v>
                </c:pt>
                <c:pt idx="65">
                  <c:v>-98.05382513446204</c:v>
                </c:pt>
                <c:pt idx="66">
                  <c:v>-97.68828332576831</c:v>
                </c:pt>
                <c:pt idx="67">
                  <c:v>-97.32187869960482</c:v>
                </c:pt>
                <c:pt idx="68">
                  <c:v>-96.95450837535739</c:v>
                </c:pt>
                <c:pt idx="69">
                  <c:v>-96.58606683584294</c:v>
                </c:pt>
                <c:pt idx="70">
                  <c:v>-96.21644576302485</c:v>
                </c:pt>
                <c:pt idx="71">
                  <c:v>-95.84553386441769</c:v>
                </c:pt>
                <c:pt idx="72">
                  <c:v>-95.47321668952476</c:v>
                </c:pt>
                <c:pt idx="73">
                  <c:v>-95.09937643560087</c:v>
                </c:pt>
                <c:pt idx="74">
                  <c:v>-94.7238917419756</c:v>
                </c:pt>
                <c:pt idx="75">
                  <c:v>-94.34663747211164</c:v>
                </c:pt>
                <c:pt idx="76">
                  <c:v>-93.96748448250634</c:v>
                </c:pt>
                <c:pt idx="77">
                  <c:v>-93.5862993774716</c:v>
                </c:pt>
                <c:pt idx="78">
                  <c:v>-93.20294424874972</c:v>
                </c:pt>
                <c:pt idx="79">
                  <c:v>-92.81727639883556</c:v>
                </c:pt>
                <c:pt idx="80">
                  <c:v>-92.42914804678372</c:v>
                </c:pt>
                <c:pt idx="81">
                  <c:v>-92.03840601517615</c:v>
                </c:pt>
                <c:pt idx="82">
                  <c:v>-91.64489139681599</c:v>
                </c:pt>
                <c:pt idx="83">
                  <c:v>-91.24843919959154</c:v>
                </c:pt>
                <c:pt idx="84">
                  <c:v>-90.84887796782283</c:v>
                </c:pt>
                <c:pt idx="85">
                  <c:v>-90.44602937825915</c:v>
                </c:pt>
                <c:pt idx="86">
                  <c:v>-90.0397078087378</c:v>
                </c:pt>
                <c:pt idx="87">
                  <c:v>-89.62971987734475</c:v>
                </c:pt>
                <c:pt idx="88">
                  <c:v>-89.21586394972698</c:v>
                </c:pt>
                <c:pt idx="89">
                  <c:v>-88.79792961200432</c:v>
                </c:pt>
                <c:pt idx="90">
                  <c:v>-88.37569710650303</c:v>
                </c:pt>
                <c:pt idx="91">
                  <c:v>-87.9489367272888</c:v>
                </c:pt>
                <c:pt idx="92">
                  <c:v>-87.51740817220985</c:v>
                </c:pt>
                <c:pt idx="93">
                  <c:v>-87.08085984786862</c:v>
                </c:pt>
                <c:pt idx="94">
                  <c:v>-86.63902812362073</c:v>
                </c:pt>
                <c:pt idx="95">
                  <c:v>-86.19163653035267</c:v>
                </c:pt>
                <c:pt idx="96">
                  <c:v>-85.73839489940877</c:v>
                </c:pt>
                <c:pt idx="97">
                  <c:v>-85.27899843662345</c:v>
                </c:pt>
                <c:pt idx="98">
                  <c:v>-84.8131267259634</c:v>
                </c:pt>
                <c:pt idx="99">
                  <c:v>-84.34044265679226</c:v>
                </c:pt>
                <c:pt idx="100">
                  <c:v>-83.86059126823595</c:v>
                </c:pt>
                <c:pt idx="101">
                  <c:v>-83.37319850354726</c:v>
                </c:pt>
                <c:pt idx="102">
                  <c:v>-82.87786986673932</c:v>
                </c:pt>
                <c:pt idx="103">
                  <c:v>-82.37418897308008</c:v>
                </c:pt>
                <c:pt idx="104">
                  <c:v>-81.86171598430761</c:v>
                </c:pt>
                <c:pt idx="105">
                  <c:v>-81.33998591864305</c:v>
                </c:pt>
                <c:pt idx="106">
                  <c:v>-80.80850682483981</c:v>
                </c:pt>
                <c:pt idx="107">
                  <c:v>-80.26675780861669</c:v>
                </c:pt>
                <c:pt idx="108">
                  <c:v>-79.71418689888593</c:v>
                </c:pt>
                <c:pt idx="109">
                  <c:v>-79.15020874020439</c:v>
                </c:pt>
                <c:pt idx="110">
                  <c:v>-78.57420209686258</c:v>
                </c:pt>
                <c:pt idx="111">
                  <c:v>-77.98550715299478</c:v>
                </c:pt>
                <c:pt idx="112">
                  <c:v>-77.38342259206351</c:v>
                </c:pt>
                <c:pt idx="113">
                  <c:v>-76.76720243807503</c:v>
                </c:pt>
                <c:pt idx="114">
                  <c:v>-76.13605263995751</c:v>
                </c:pt>
                <c:pt idx="115">
                  <c:v>-75.48912737973467</c:v>
                </c:pt>
                <c:pt idx="116">
                  <c:v>-74.82552508452893</c:v>
                </c:pt>
                <c:pt idx="117">
                  <c:v>-74.14428412211919</c:v>
                </c:pt>
                <c:pt idx="118">
                  <c:v>-73.44437815989183</c:v>
                </c:pt>
                <c:pt idx="119">
                  <c:v>-72.72471116771315</c:v>
                </c:pt>
                <c:pt idx="120">
                  <c:v>-71.98411204673319</c:v>
                </c:pt>
                <c:pt idx="121">
                  <c:v>-71.22132886866987</c:v>
                </c:pt>
                <c:pt idx="122">
                  <c:v>-70.43502271406734</c:v>
                </c:pt>
                <c:pt idx="123">
                  <c:v>-69.62376110380252</c:v>
                </c:pt>
                <c:pt idx="124">
                  <c:v>-68.78601102630796</c:v>
                </c:pt>
                <c:pt idx="125">
                  <c:v>-67.92013157424911</c:v>
                </c:pt>
                <c:pt idx="126">
                  <c:v>-67.02436621965875</c:v>
                </c:pt>
                <c:pt idx="127">
                  <c:v>-66.0968347768443</c:v>
                </c:pt>
                <c:pt idx="128">
                  <c:v>-65.13552512911068</c:v>
                </c:pt>
                <c:pt idx="129">
                  <c:v>-64.13828483010955</c:v>
                </c:pt>
                <c:pt idx="130">
                  <c:v>-63.10281273542128</c:v>
                </c:pt>
                <c:pt idx="131">
                  <c:v>-62.0266508771512</c:v>
                </c:pt>
                <c:pt idx="132">
                  <c:v>-60.90717686662551</c:v>
                </c:pt>
                <c:pt idx="133">
                  <c:v>-59.74159720082793</c:v>
                </c:pt>
                <c:pt idx="134">
                  <c:v>-58.52694196046351</c:v>
                </c:pt>
                <c:pt idx="135">
                  <c:v>-57.260061525027425</c:v>
                </c:pt>
                <c:pt idx="136">
                  <c:v>-55.937626096402184</c:v>
                </c:pt>
                <c:pt idx="137">
                  <c:v>-54.55612901997857</c:v>
                </c:pt>
                <c:pt idx="138">
                  <c:v>-53.111895122258595</c:v>
                </c:pt>
                <c:pt idx="139">
                  <c:v>-51.6010955446833</c:v>
                </c:pt>
                <c:pt idx="140">
                  <c:v>-50.01977083878167</c:v>
                </c:pt>
                <c:pt idx="141">
                  <c:v>-48.36386438431216</c:v>
                </c:pt>
                <c:pt idx="142">
                  <c:v>-46.629268476226486</c:v>
                </c:pt>
                <c:pt idx="143">
                  <c:v>-44.81188566022829</c:v>
                </c:pt>
                <c:pt idx="144">
                  <c:v>-42.90770802423542</c:v>
                </c:pt>
                <c:pt idx="145">
                  <c:v>-40.91291709579191</c:v>
                </c:pt>
                <c:pt idx="146">
                  <c:v>-38.82400665088225</c:v>
                </c:pt>
                <c:pt idx="147">
                  <c:v>-36.63792998312939</c:v>
                </c:pt>
                <c:pt idx="148">
                  <c:v>-34.35227187712435</c:v>
                </c:pt>
                <c:pt idx="149">
                  <c:v>-31.965443547313377</c:v>
                </c:pt>
                <c:pt idx="150">
                  <c:v>-29.47689606072791</c:v>
                </c:pt>
                <c:pt idx="151">
                  <c:v>-26.887344271202643</c:v>
                </c:pt>
                <c:pt idx="152">
                  <c:v>-24.198989229615048</c:v>
                </c:pt>
                <c:pt idx="153">
                  <c:v>-21.415722799740724</c:v>
                </c:pt>
                <c:pt idx="154">
                  <c:v>-18.543294466299773</c:v>
                </c:pt>
                <c:pt idx="155">
                  <c:v>-15.589417973788539</c:v>
                </c:pt>
                <c:pt idx="156">
                  <c:v>-12.563795503113727</c:v>
                </c:pt>
                <c:pt idx="157">
                  <c:v>-9.478040482485</c:v>
                </c:pt>
                <c:pt idx="158">
                  <c:v>-6.345487305475806</c:v>
                </c:pt>
                <c:pt idx="159">
                  <c:v>-3.1808868982174427</c:v>
                </c:pt>
                <c:pt idx="160">
                  <c:v>0</c:v>
                </c:pt>
                <c:pt idx="161">
                  <c:v>3.1808868982174427</c:v>
                </c:pt>
                <c:pt idx="162">
                  <c:v>6.345487305475806</c:v>
                </c:pt>
                <c:pt idx="163">
                  <c:v>9.478040482485</c:v>
                </c:pt>
                <c:pt idx="164">
                  <c:v>12.563795503113727</c:v>
                </c:pt>
                <c:pt idx="165">
                  <c:v>15.589417973788539</c:v>
                </c:pt>
                <c:pt idx="166">
                  <c:v>18.543294466299773</c:v>
                </c:pt>
                <c:pt idx="167">
                  <c:v>21.415722799740724</c:v>
                </c:pt>
                <c:pt idx="168">
                  <c:v>24.198989229615048</c:v>
                </c:pt>
                <c:pt idx="169">
                  <c:v>26.887344271202643</c:v>
                </c:pt>
                <c:pt idx="170">
                  <c:v>29.47689606072791</c:v>
                </c:pt>
                <c:pt idx="171">
                  <c:v>31.965443547313377</c:v>
                </c:pt>
                <c:pt idx="172">
                  <c:v>34.35227187712435</c:v>
                </c:pt>
                <c:pt idx="173">
                  <c:v>36.63792998312939</c:v>
                </c:pt>
                <c:pt idx="174">
                  <c:v>38.82400665088225</c:v>
                </c:pt>
                <c:pt idx="175">
                  <c:v>40.91291709579191</c:v>
                </c:pt>
                <c:pt idx="176">
                  <c:v>42.90770802423542</c:v>
                </c:pt>
                <c:pt idx="177">
                  <c:v>44.81188566022829</c:v>
                </c:pt>
                <c:pt idx="178">
                  <c:v>46.629268476226486</c:v>
                </c:pt>
                <c:pt idx="179">
                  <c:v>48.36386438431216</c:v>
                </c:pt>
                <c:pt idx="180">
                  <c:v>50.01977083878167</c:v>
                </c:pt>
                <c:pt idx="181">
                  <c:v>51.6010955446833</c:v>
                </c:pt>
                <c:pt idx="182">
                  <c:v>53.111895122258595</c:v>
                </c:pt>
                <c:pt idx="183">
                  <c:v>54.55612901997857</c:v>
                </c:pt>
                <c:pt idx="184">
                  <c:v>55.937626096402184</c:v>
                </c:pt>
                <c:pt idx="185">
                  <c:v>57.260061525027425</c:v>
                </c:pt>
                <c:pt idx="186">
                  <c:v>58.52694196046351</c:v>
                </c:pt>
                <c:pt idx="187">
                  <c:v>59.74159720082793</c:v>
                </c:pt>
                <c:pt idx="188">
                  <c:v>60.90717686662551</c:v>
                </c:pt>
                <c:pt idx="189">
                  <c:v>62.0266508771512</c:v>
                </c:pt>
                <c:pt idx="190">
                  <c:v>63.10281273542128</c:v>
                </c:pt>
                <c:pt idx="191">
                  <c:v>64.13828483010955</c:v>
                </c:pt>
                <c:pt idx="192">
                  <c:v>65.13552512911068</c:v>
                </c:pt>
                <c:pt idx="193">
                  <c:v>66.0968347768443</c:v>
                </c:pt>
                <c:pt idx="194">
                  <c:v>67.02436621965875</c:v>
                </c:pt>
                <c:pt idx="195">
                  <c:v>67.92013157424911</c:v>
                </c:pt>
                <c:pt idx="196">
                  <c:v>68.78601102630796</c:v>
                </c:pt>
                <c:pt idx="197">
                  <c:v>69.62376110380252</c:v>
                </c:pt>
                <c:pt idx="198">
                  <c:v>70.43502271406734</c:v>
                </c:pt>
                <c:pt idx="199">
                  <c:v>71.22132886866987</c:v>
                </c:pt>
                <c:pt idx="200">
                  <c:v>71.98411204673289</c:v>
                </c:pt>
                <c:pt idx="201">
                  <c:v>72.72471116771284</c:v>
                </c:pt>
                <c:pt idx="202">
                  <c:v>73.44437815989157</c:v>
                </c:pt>
                <c:pt idx="203">
                  <c:v>74.1442841221189</c:v>
                </c:pt>
                <c:pt idx="204">
                  <c:v>74.82552508452864</c:v>
                </c:pt>
                <c:pt idx="205">
                  <c:v>75.48912737973441</c:v>
                </c:pt>
                <c:pt idx="206">
                  <c:v>76.1360526399573</c:v>
                </c:pt>
                <c:pt idx="207">
                  <c:v>76.7672024380748</c:v>
                </c:pt>
                <c:pt idx="208">
                  <c:v>77.38342259206327</c:v>
                </c:pt>
                <c:pt idx="209">
                  <c:v>77.98550715299453</c:v>
                </c:pt>
                <c:pt idx="210">
                  <c:v>78.57420209686235</c:v>
                </c:pt>
                <c:pt idx="211">
                  <c:v>79.15020874020419</c:v>
                </c:pt>
                <c:pt idx="212">
                  <c:v>79.71418689888571</c:v>
                </c:pt>
                <c:pt idx="213">
                  <c:v>80.26675780861646</c:v>
                </c:pt>
                <c:pt idx="214">
                  <c:v>80.80850682483957</c:v>
                </c:pt>
                <c:pt idx="215">
                  <c:v>81.33998591864287</c:v>
                </c:pt>
                <c:pt idx="216">
                  <c:v>81.86171598430741</c:v>
                </c:pt>
                <c:pt idx="217">
                  <c:v>82.3741889730799</c:v>
                </c:pt>
                <c:pt idx="218">
                  <c:v>82.87786986673913</c:v>
                </c:pt>
                <c:pt idx="219">
                  <c:v>83.37319850354704</c:v>
                </c:pt>
                <c:pt idx="220">
                  <c:v>83.86059126823577</c:v>
                </c:pt>
                <c:pt idx="221">
                  <c:v>84.34044265679209</c:v>
                </c:pt>
                <c:pt idx="222">
                  <c:v>84.81312672596322</c:v>
                </c:pt>
                <c:pt idx="223">
                  <c:v>85.27899843662325</c:v>
                </c:pt>
                <c:pt idx="224">
                  <c:v>85.73839489940856</c:v>
                </c:pt>
                <c:pt idx="225">
                  <c:v>86.1916365303525</c:v>
                </c:pt>
                <c:pt idx="226">
                  <c:v>86.63902812362056</c:v>
                </c:pt>
                <c:pt idx="227">
                  <c:v>87.08085984786847</c:v>
                </c:pt>
                <c:pt idx="228">
                  <c:v>87.51740817220968</c:v>
                </c:pt>
                <c:pt idx="229">
                  <c:v>87.9489367272886</c:v>
                </c:pt>
                <c:pt idx="230">
                  <c:v>88.37569710650287</c:v>
                </c:pt>
                <c:pt idx="231">
                  <c:v>88.79792961200418</c:v>
                </c:pt>
                <c:pt idx="232">
                  <c:v>89.2158639497268</c:v>
                </c:pt>
                <c:pt idx="233">
                  <c:v>89.62971987734458</c:v>
                </c:pt>
                <c:pt idx="234">
                  <c:v>90.03970780873763</c:v>
                </c:pt>
                <c:pt idx="235">
                  <c:v>90.446029378259</c:v>
                </c:pt>
                <c:pt idx="236">
                  <c:v>90.84887796782277</c:v>
                </c:pt>
                <c:pt idx="237">
                  <c:v>91.24843919959146</c:v>
                </c:pt>
                <c:pt idx="238">
                  <c:v>91.64489139681591</c:v>
                </c:pt>
                <c:pt idx="239">
                  <c:v>92.03840601517607</c:v>
                </c:pt>
                <c:pt idx="240">
                  <c:v>92.42914804678364</c:v>
                </c:pt>
                <c:pt idx="241">
                  <c:v>92.8172763988355</c:v>
                </c:pt>
                <c:pt idx="242">
                  <c:v>93.20294424874965</c:v>
                </c:pt>
                <c:pt idx="243">
                  <c:v>93.58629937747152</c:v>
                </c:pt>
                <c:pt idx="244">
                  <c:v>93.96748448250626</c:v>
                </c:pt>
                <c:pt idx="245">
                  <c:v>94.34663747211157</c:v>
                </c:pt>
                <c:pt idx="246">
                  <c:v>94.72389174197552</c:v>
                </c:pt>
                <c:pt idx="247">
                  <c:v>95.09937643560082</c:v>
                </c:pt>
                <c:pt idx="248">
                  <c:v>95.47321668952468</c:v>
                </c:pt>
                <c:pt idx="249">
                  <c:v>95.84553386441762</c:v>
                </c:pt>
                <c:pt idx="250">
                  <c:v>96.21644576302478</c:v>
                </c:pt>
                <c:pt idx="251">
                  <c:v>96.58606683584287</c:v>
                </c:pt>
                <c:pt idx="252">
                  <c:v>96.95450837535734</c:v>
                </c:pt>
                <c:pt idx="253">
                  <c:v>97.32187869960472</c:v>
                </c:pt>
                <c:pt idx="254">
                  <c:v>97.68828332576824</c:v>
                </c:pt>
                <c:pt idx="255">
                  <c:v>98.05382513446197</c:v>
                </c:pt>
                <c:pt idx="256">
                  <c:v>98.41860452531316</c:v>
                </c:pt>
                <c:pt idx="257">
                  <c:v>98.78271956440605</c:v>
                </c:pt>
                <c:pt idx="258">
                  <c:v>99.14626612411101</c:v>
                </c:pt>
                <c:pt idx="259">
                  <c:v>99.5093380157852</c:v>
                </c:pt>
                <c:pt idx="260">
                  <c:v>99.87202711579565</c:v>
                </c:pt>
                <c:pt idx="261">
                  <c:v>100.23442348528405</c:v>
                </c:pt>
                <c:pt idx="262">
                  <c:v>100.59661548406294</c:v>
                </c:pt>
                <c:pt idx="263">
                  <c:v>100.95868987900464</c:v>
                </c:pt>
                <c:pt idx="264">
                  <c:v>101.32073194725987</c:v>
                </c:pt>
                <c:pt idx="265">
                  <c:v>101.68282557461808</c:v>
                </c:pt>
                <c:pt idx="266">
                  <c:v>102.04505334930073</c:v>
                </c:pt>
                <c:pt idx="267">
                  <c:v>102.40749665145748</c:v>
                </c:pt>
                <c:pt idx="268">
                  <c:v>102.77023573861617</c:v>
                </c:pt>
                <c:pt idx="269">
                  <c:v>103.13334982732064</c:v>
                </c:pt>
                <c:pt idx="270">
                  <c:v>103.4969171711724</c:v>
                </c:pt>
                <c:pt idx="271">
                  <c:v>103.8610151354783</c:v>
                </c:pt>
                <c:pt idx="272">
                  <c:v>104.22572026869045</c:v>
                </c:pt>
                <c:pt idx="273">
                  <c:v>104.59110837081226</c:v>
                </c:pt>
                <c:pt idx="274">
                  <c:v>104.95725455893088</c:v>
                </c:pt>
                <c:pt idx="275">
                  <c:v>105.32423333002447</c:v>
                </c:pt>
                <c:pt idx="276">
                  <c:v>105.69211862118232</c:v>
                </c:pt>
                <c:pt idx="277">
                  <c:v>106.06098386736396</c:v>
                </c:pt>
                <c:pt idx="278">
                  <c:v>106.43090205681415</c:v>
                </c:pt>
                <c:pt idx="279">
                  <c:v>106.80194578424026</c:v>
                </c:pt>
                <c:pt idx="280">
                  <c:v>107.17418730185497</c:v>
                </c:pt>
                <c:pt idx="281">
                  <c:v>107.54769856835868</c:v>
                </c:pt>
                <c:pt idx="282">
                  <c:v>107.92255129596766</c:v>
                </c:pt>
                <c:pt idx="283">
                  <c:v>108.29881699554014</c:v>
                </c:pt>
                <c:pt idx="284">
                  <c:v>108.67656701987008</c:v>
                </c:pt>
                <c:pt idx="285">
                  <c:v>109.05587260521818</c:v>
                </c:pt>
                <c:pt idx="286">
                  <c:v>109.43680491111536</c:v>
                </c:pt>
                <c:pt idx="287">
                  <c:v>109.81943505850376</c:v>
                </c:pt>
                <c:pt idx="288">
                  <c:v>110.20383416622659</c:v>
                </c:pt>
                <c:pt idx="289">
                  <c:v>110.59007338592383</c:v>
                </c:pt>
                <c:pt idx="290">
                  <c:v>110.97822393534402</c:v>
                </c:pt>
                <c:pt idx="291">
                  <c:v>111.36835713009579</c:v>
                </c:pt>
                <c:pt idx="292">
                  <c:v>111.7605444138517</c:v>
                </c:pt>
                <c:pt idx="293">
                  <c:v>112.15485738701068</c:v>
                </c:pt>
                <c:pt idx="294">
                  <c:v>112.55136783382014</c:v>
                </c:pt>
                <c:pt idx="295">
                  <c:v>112.95014774795267</c:v>
                </c:pt>
                <c:pt idx="296">
                  <c:v>113.35126935652595</c:v>
                </c:pt>
                <c:pt idx="297">
                  <c:v>113.75480514254905</c:v>
                </c:pt>
                <c:pt idx="298">
                  <c:v>114.16082786577202</c:v>
                </c:pt>
                <c:pt idx="299">
                  <c:v>114.56941058190974</c:v>
                </c:pt>
                <c:pt idx="300">
                  <c:v>114.98062666020522</c:v>
                </c:pt>
                <c:pt idx="301">
                  <c:v>115.3945497992913</c:v>
                </c:pt>
                <c:pt idx="302">
                  <c:v>115.81125404130364</c:v>
                </c:pt>
                <c:pt idx="303">
                  <c:v>116.2308137841917</c:v>
                </c:pt>
                <c:pt idx="304">
                  <c:v>116.65330379216813</c:v>
                </c:pt>
                <c:pt idx="305">
                  <c:v>117.07879920423142</c:v>
                </c:pt>
                <c:pt idx="306">
                  <c:v>117.50737554068857</c:v>
                </c:pt>
                <c:pt idx="307">
                  <c:v>117.93910870760057</c:v>
                </c:pt>
                <c:pt idx="308">
                  <c:v>118.37407499906459</c:v>
                </c:pt>
                <c:pt idx="309">
                  <c:v>118.81235109724165</c:v>
                </c:pt>
                <c:pt idx="310">
                  <c:v>119.2540140700317</c:v>
                </c:pt>
                <c:pt idx="311">
                  <c:v>119.69914136629097</c:v>
                </c:pt>
                <c:pt idx="312">
                  <c:v>120.14781080848017</c:v>
                </c:pt>
                <c:pt idx="313">
                  <c:v>120.60010058262499</c:v>
                </c:pt>
                <c:pt idx="314">
                  <c:v>121.05608922546371</c:v>
                </c:pt>
                <c:pt idx="315">
                  <c:v>121.51585560865078</c:v>
                </c:pt>
                <c:pt idx="316">
                  <c:v>121.97947891987711</c:v>
                </c:pt>
                <c:pt idx="317">
                  <c:v>122.44703864076241</c:v>
                </c:pt>
                <c:pt idx="318">
                  <c:v>122.91861452136808</c:v>
                </c:pt>
                <c:pt idx="319">
                  <c:v>123.39428655117256</c:v>
                </c:pt>
                <c:pt idx="320">
                  <c:v>123.87413492634512</c:v>
                </c:pt>
              </c:numCache>
            </c:numRef>
          </c:xVal>
          <c:yVal>
            <c:numRef>
              <c:f>'Angle Input'!$L$24:$L$344</c:f>
              <c:numCache>
                <c:ptCount val="321"/>
                <c:pt idx="0">
                  <c:v>-11.837966375537723</c:v>
                </c:pt>
                <c:pt idx="1">
                  <c:v>-11.314263803355031</c:v>
                </c:pt>
                <c:pt idx="2">
                  <c:v>-10.787674410195395</c:v>
                </c:pt>
                <c:pt idx="3">
                  <c:v>-10.25825932748507</c:v>
                </c:pt>
                <c:pt idx="4">
                  <c:v>-9.726078465798528</c:v>
                </c:pt>
                <c:pt idx="5">
                  <c:v>-9.191190536266534</c:v>
                </c:pt>
                <c:pt idx="6">
                  <c:v>-8.653653072269153</c:v>
                </c:pt>
                <c:pt idx="7">
                  <c:v>-8.113522451358902</c:v>
                </c:pt>
                <c:pt idx="8">
                  <c:v>-7.570853917363974</c:v>
                </c:pt>
                <c:pt idx="9">
                  <c:v>-7.025701602624411</c:v>
                </c:pt>
                <c:pt idx="10">
                  <c:v>-6.4781185503193806</c:v>
                </c:pt>
                <c:pt idx="11">
                  <c:v>-5.928156736846168</c:v>
                </c:pt>
                <c:pt idx="12">
                  <c:v>-5.37586709421544</c:v>
                </c:pt>
                <c:pt idx="13">
                  <c:v>-4.821299532430594</c:v>
                </c:pt>
                <c:pt idx="14">
                  <c:v>-4.264502961822075</c:v>
                </c:pt>
                <c:pt idx="15">
                  <c:v>-3.705525315310246</c:v>
                </c:pt>
                <c:pt idx="16">
                  <c:v>-3.1444135705735636</c:v>
                </c:pt>
                <c:pt idx="17">
                  <c:v>-2.5812137721009534</c:v>
                </c:pt>
                <c:pt idx="18">
                  <c:v>-2.0159710531100044</c:v>
                </c:pt>
                <c:pt idx="19">
                  <c:v>-1.4487296573149813</c:v>
                </c:pt>
                <c:pt idx="20">
                  <c:v>-0.8795329605304547</c:v>
                </c:pt>
                <c:pt idx="21">
                  <c:v>-0.3084234920987776</c:v>
                </c:pt>
                <c:pt idx="22">
                  <c:v>0.26455704386856327</c:v>
                </c:pt>
                <c:pt idx="23">
                  <c:v>0.8393677474439604</c:v>
                </c:pt>
                <c:pt idx="24">
                  <c:v>1.4159685020376822</c:v>
                </c:pt>
                <c:pt idx="25">
                  <c:v>1.9943199537572145</c:v>
                </c:pt>
                <c:pt idx="26">
                  <c:v>2.5743834909759253</c:v>
                </c:pt>
                <c:pt idx="27">
                  <c:v>3.1561212241125434</c:v>
                </c:pt>
                <c:pt idx="28">
                  <c:v>3.7394959656218782</c:v>
                </c:pt>
                <c:pt idx="29">
                  <c:v>4.324471210196505</c:v>
                </c:pt>
                <c:pt idx="30">
                  <c:v>4.911011115177276</c:v>
                </c:pt>
                <c:pt idx="31">
                  <c:v>5.499080481168641</c:v>
                </c:pt>
                <c:pt idx="32">
                  <c:v>6.088644732856107</c:v>
                </c:pt>
                <c:pt idx="33">
                  <c:v>6.679669900019441</c:v>
                </c:pt>
                <c:pt idx="34">
                  <c:v>7.272122598735177</c:v>
                </c:pt>
                <c:pt idx="35">
                  <c:v>7.865970012761758</c:v>
                </c:pt>
                <c:pt idx="36">
                  <c:v>8.461179875098475</c:v>
                </c:pt>
                <c:pt idx="37">
                  <c:v>9.057720449709068</c:v>
                </c:pt>
                <c:pt idx="38">
                  <c:v>9.65556051340004</c:v>
                </c:pt>
                <c:pt idx="39">
                  <c:v>10.25466933784216</c:v>
                </c:pt>
                <c:pt idx="40">
                  <c:v>10.85501667172341</c:v>
                </c:pt>
                <c:pt idx="41">
                  <c:v>11.456572723020761</c:v>
                </c:pt>
                <c:pt idx="42">
                  <c:v>12.059308141376121</c:v>
                </c:pt>
                <c:pt idx="43">
                  <c:v>12.663194000562715</c:v>
                </c:pt>
                <c:pt idx="44">
                  <c:v>13.26820178102538</c:v>
                </c:pt>
                <c:pt idx="45">
                  <c:v>13.874303352478474</c:v>
                </c:pt>
                <c:pt idx="46">
                  <c:v>14.481470956544026</c:v>
                </c:pt>
                <c:pt idx="47">
                  <c:v>15.089677189410613</c:v>
                </c:pt>
                <c:pt idx="48">
                  <c:v>15.698894984494228</c:v>
                </c:pt>
                <c:pt idx="49">
                  <c:v>16.309097595079237</c:v>
                </c:pt>
                <c:pt idx="50">
                  <c:v>16.920258576918194</c:v>
                </c:pt>
                <c:pt idx="51">
                  <c:v>17.53235177076653</c:v>
                </c:pt>
                <c:pt idx="52">
                  <c:v>18.145351284827854</c:v>
                </c:pt>
                <c:pt idx="53">
                  <c:v>18.759231477083535</c:v>
                </c:pt>
                <c:pt idx="54">
                  <c:v>19.373966937478976</c:v>
                </c:pt>
                <c:pt idx="55">
                  <c:v>19.989532469937576</c:v>
                </c:pt>
                <c:pt idx="56">
                  <c:v>20.60590307417114</c:v>
                </c:pt>
                <c:pt idx="57">
                  <c:v>21.22305392725414</c:v>
                </c:pt>
                <c:pt idx="58">
                  <c:v>21.840960364926826</c:v>
                </c:pt>
                <c:pt idx="59">
                  <c:v>22.45959786259034</c:v>
                </c:pt>
                <c:pt idx="60">
                  <c:v>23.078942015954457</c:v>
                </c:pt>
                <c:pt idx="61">
                  <c:v>23.69896852129623</c:v>
                </c:pt>
                <c:pt idx="62">
                  <c:v>24.31965315528475</c:v>
                </c:pt>
                <c:pt idx="63">
                  <c:v>24.940971754324735</c:v>
                </c:pt>
                <c:pt idx="64">
                  <c:v>25.562900193368044</c:v>
                </c:pt>
                <c:pt idx="65">
                  <c:v>26.18541436413898</c:v>
                </c:pt>
                <c:pt idx="66">
                  <c:v>26.80849015271553</c:v>
                </c:pt>
                <c:pt idx="67">
                  <c:v>27.432103416404093</c:v>
                </c:pt>
                <c:pt idx="68">
                  <c:v>28.056229959841453</c:v>
                </c:pt>
                <c:pt idx="69">
                  <c:v>28.680845510252258</c:v>
                </c:pt>
                <c:pt idx="70">
                  <c:v>29.305925691785404</c:v>
                </c:pt>
                <c:pt idx="71">
                  <c:v>29.931445998846662</c:v>
                </c:pt>
                <c:pt idx="72">
                  <c:v>30.5573817683387</c:v>
                </c:pt>
                <c:pt idx="73">
                  <c:v>31.183708150712448</c:v>
                </c:pt>
                <c:pt idx="74">
                  <c:v>31.810400079726637</c:v>
                </c:pt>
                <c:pt idx="75">
                  <c:v>32.437432240803844</c:v>
                </c:pt>
                <c:pt idx="76">
                  <c:v>33.064779037862046</c:v>
                </c:pt>
                <c:pt idx="77">
                  <c:v>33.692414558491485</c:v>
                </c:pt>
                <c:pt idx="78">
                  <c:v>34.320312537334786</c:v>
                </c:pt>
                <c:pt idx="79">
                  <c:v>34.9484463175175</c:v>
                </c:pt>
                <c:pt idx="80">
                  <c:v>35.576788809961855</c:v>
                </c:pt>
                <c:pt idx="81">
                  <c:v>36.2053124504036</c:v>
                </c:pt>
                <c:pt idx="82">
                  <c:v>36.83398915391452</c:v>
                </c:pt>
                <c:pt idx="83">
                  <c:v>37.46279026671684</c:v>
                </c:pt>
                <c:pt idx="84">
                  <c:v>38.09168651505641</c:v>
                </c:pt>
                <c:pt idx="85">
                  <c:v>38.720647950879766</c:v>
                </c:pt>
                <c:pt idx="86">
                  <c:v>39.34964389403884</c:v>
                </c:pt>
                <c:pt idx="87">
                  <c:v>39.97864287071762</c:v>
                </c:pt>
                <c:pt idx="88">
                  <c:v>40.607612547752005</c:v>
                </c:pt>
                <c:pt idx="89">
                  <c:v>41.23651966247799</c:v>
                </c:pt>
                <c:pt idx="90">
                  <c:v>41.865329947711814</c:v>
                </c:pt>
                <c:pt idx="91">
                  <c:v>42.494008051425354</c:v>
                </c:pt>
                <c:pt idx="92">
                  <c:v>43.12251745063968</c:v>
                </c:pt>
                <c:pt idx="93">
                  <c:v>43.750820359010504</c:v>
                </c:pt>
                <c:pt idx="94">
                  <c:v>44.378877627529036</c:v>
                </c:pt>
                <c:pt idx="95">
                  <c:v>45.006648637702796</c:v>
                </c:pt>
                <c:pt idx="96">
                  <c:v>45.634091186516685</c:v>
                </c:pt>
                <c:pt idx="97">
                  <c:v>46.261161362404295</c:v>
                </c:pt>
                <c:pt idx="98">
                  <c:v>46.887813411378495</c:v>
                </c:pt>
                <c:pt idx="99">
                  <c:v>47.51399959238343</c:v>
                </c:pt>
                <c:pt idx="100">
                  <c:v>48.13967002083108</c:v>
                </c:pt>
                <c:pt idx="101">
                  <c:v>48.76477249917578</c:v>
                </c:pt>
                <c:pt idx="102">
                  <c:v>49.38925233325893</c:v>
                </c:pt>
                <c:pt idx="103">
                  <c:v>50.013052133019045</c:v>
                </c:pt>
                <c:pt idx="104">
                  <c:v>50.63611159601163</c:v>
                </c:pt>
                <c:pt idx="105">
                  <c:v>51.258367272013345</c:v>
                </c:pt>
                <c:pt idx="106">
                  <c:v>51.87975230679622</c:v>
                </c:pt>
                <c:pt idx="107">
                  <c:v>52.500196162947915</c:v>
                </c:pt>
                <c:pt idx="108">
                  <c:v>53.11962431537749</c:v>
                </c:pt>
                <c:pt idx="109">
                  <c:v>53.73795791888543</c:v>
                </c:pt>
                <c:pt idx="110">
                  <c:v>54.35511344488403</c:v>
                </c:pt>
                <c:pt idx="111">
                  <c:v>54.97100228402799</c:v>
                </c:pt>
                <c:pt idx="112">
                  <c:v>55.585530311154024</c:v>
                </c:pt>
                <c:pt idx="113">
                  <c:v>56.19859740852401</c:v>
                </c:pt>
                <c:pt idx="114">
                  <c:v>56.8100969429201</c:v>
                </c:pt>
                <c:pt idx="115">
                  <c:v>57.41991519164445</c:v>
                </c:pt>
                <c:pt idx="116">
                  <c:v>58.02793071192838</c:v>
                </c:pt>
                <c:pt idx="117">
                  <c:v>58.63401364765437</c:v>
                </c:pt>
                <c:pt idx="118">
                  <c:v>59.238024966632</c:v>
                </c:pt>
                <c:pt idx="119">
                  <c:v>59.83981562094918</c:v>
                </c:pt>
                <c:pt idx="120">
                  <c:v>60.43922562213794</c:v>
                </c:pt>
                <c:pt idx="121">
                  <c:v>61.03608302205468</c:v>
                </c:pt>
                <c:pt idx="122">
                  <c:v>61.6302027894822</c:v>
                </c:pt>
                <c:pt idx="123">
                  <c:v>62.22138557152965</c:v>
                </c:pt>
                <c:pt idx="124">
                  <c:v>62.809416327940156</c:v>
                </c:pt>
                <c:pt idx="125">
                  <c:v>63.39406282546654</c:v>
                </c:pt>
                <c:pt idx="126">
                  <c:v>63.97507397855121</c:v>
                </c:pt>
                <c:pt idx="127">
                  <c:v>64.55217802172947</c:v>
                </c:pt>
                <c:pt idx="128">
                  <c:v>65.1250804985269</c:v>
                </c:pt>
                <c:pt idx="129">
                  <c:v>65.69346205125733</c:v>
                </c:pt>
                <c:pt idx="130">
                  <c:v>66.2569759961921</c:v>
                </c:pt>
                <c:pt idx="131">
                  <c:v>66.81524566925563</c:v>
                </c:pt>
                <c:pt idx="132">
                  <c:v>67.36786152896798</c:v>
                </c:pt>
                <c:pt idx="133">
                  <c:v>67.9143780061336</c:v>
                </c:pt>
                <c:pt idx="134">
                  <c:v>68.45431009419632</c:v>
                </c:pt>
                <c:pt idx="135">
                  <c:v>68.98712968079184</c:v>
                </c:pt>
                <c:pt idx="136">
                  <c:v>69.51226163050158</c:v>
                </c:pt>
                <c:pt idx="137">
                  <c:v>70.02907964197604</c:v>
                </c:pt>
                <c:pt idx="138">
                  <c:v>70.53690192042525</c:v>
                </c:pt>
                <c:pt idx="139">
                  <c:v>71.03498673009017</c:v>
                </c:pt>
                <c:pt idx="140">
                  <c:v>71.52252792192955</c:v>
                </c:pt>
                <c:pt idx="141">
                  <c:v>71.99865057060742</c:v>
                </c:pt>
                <c:pt idx="142">
                  <c:v>72.46240690301842</c:v>
                </c:pt>
                <c:pt idx="143">
                  <c:v>72.91277275868812</c:v>
                </c:pt>
                <c:pt idx="144">
                  <c:v>73.34864489025864</c:v>
                </c:pt>
                <c:pt idx="145">
                  <c:v>73.76883948835221</c:v>
                </c:pt>
                <c:pt idx="146">
                  <c:v>74.17209239571595</c:v>
                </c:pt>
                <c:pt idx="147">
                  <c:v>74.55706155402281</c:v>
                </c:pt>
                <c:pt idx="148">
                  <c:v>74.92233229250624</c:v>
                </c:pt>
                <c:pt idx="149">
                  <c:v>75.26642610567204</c:v>
                </c:pt>
                <c:pt idx="150">
                  <c:v>75.58781355801591</c:v>
                </c:pt>
                <c:pt idx="151">
                  <c:v>75.88493187382342</c:v>
                </c:pt>
                <c:pt idx="152">
                  <c:v>76.15620759596443</c:v>
                </c:pt>
                <c:pt idx="153">
                  <c:v>76.40008440980861</c:v>
                </c:pt>
                <c:pt idx="154">
                  <c:v>76.6150558195353</c:v>
                </c:pt>
                <c:pt idx="155">
                  <c:v>76.79970184726474</c:v>
                </c:pt>
                <c:pt idx="156">
                  <c:v>76.95272834192049</c:v>
                </c:pt>
                <c:pt idx="157">
                  <c:v>77.0730069073378</c:v>
                </c:pt>
                <c:pt idx="158">
                  <c:v>77.15961298696406</c:v>
                </c:pt>
                <c:pt idx="159">
                  <c:v>77.21185938488222</c:v>
                </c:pt>
                <c:pt idx="160">
                  <c:v>77.229322553456</c:v>
                </c:pt>
                <c:pt idx="161">
                  <c:v>77.21185938488222</c:v>
                </c:pt>
                <c:pt idx="162">
                  <c:v>77.15961298696406</c:v>
                </c:pt>
                <c:pt idx="163">
                  <c:v>77.0730069073378</c:v>
                </c:pt>
                <c:pt idx="164">
                  <c:v>76.95272834192049</c:v>
                </c:pt>
                <c:pt idx="165">
                  <c:v>76.79970184726474</c:v>
                </c:pt>
                <c:pt idx="166">
                  <c:v>76.6150558195353</c:v>
                </c:pt>
                <c:pt idx="167">
                  <c:v>76.40008440980861</c:v>
                </c:pt>
                <c:pt idx="168">
                  <c:v>76.15620759596443</c:v>
                </c:pt>
                <c:pt idx="169">
                  <c:v>75.88493187382342</c:v>
                </c:pt>
                <c:pt idx="170">
                  <c:v>75.58781355801591</c:v>
                </c:pt>
                <c:pt idx="171">
                  <c:v>75.26642610567204</c:v>
                </c:pt>
                <c:pt idx="172">
                  <c:v>74.92233229250624</c:v>
                </c:pt>
                <c:pt idx="173">
                  <c:v>74.55706155402281</c:v>
                </c:pt>
                <c:pt idx="174">
                  <c:v>74.17209239571595</c:v>
                </c:pt>
                <c:pt idx="175">
                  <c:v>73.76883948835221</c:v>
                </c:pt>
                <c:pt idx="176">
                  <c:v>73.34864489025864</c:v>
                </c:pt>
                <c:pt idx="177">
                  <c:v>72.91277275868812</c:v>
                </c:pt>
                <c:pt idx="178">
                  <c:v>72.46240690301842</c:v>
                </c:pt>
                <c:pt idx="179">
                  <c:v>71.99865057060742</c:v>
                </c:pt>
                <c:pt idx="180">
                  <c:v>71.52252792192955</c:v>
                </c:pt>
                <c:pt idx="181">
                  <c:v>71.03498673009017</c:v>
                </c:pt>
                <c:pt idx="182">
                  <c:v>70.53690192042525</c:v>
                </c:pt>
                <c:pt idx="183">
                  <c:v>70.02907964197604</c:v>
                </c:pt>
                <c:pt idx="184">
                  <c:v>69.51226163050158</c:v>
                </c:pt>
                <c:pt idx="185">
                  <c:v>68.98712968079184</c:v>
                </c:pt>
                <c:pt idx="186">
                  <c:v>68.45431009419632</c:v>
                </c:pt>
                <c:pt idx="187">
                  <c:v>67.9143780061336</c:v>
                </c:pt>
                <c:pt idx="188">
                  <c:v>67.36786152896798</c:v>
                </c:pt>
                <c:pt idx="189">
                  <c:v>66.81524566925563</c:v>
                </c:pt>
                <c:pt idx="190">
                  <c:v>66.2569759961921</c:v>
                </c:pt>
                <c:pt idx="191">
                  <c:v>65.69346205125733</c:v>
                </c:pt>
                <c:pt idx="192">
                  <c:v>65.1250804985269</c:v>
                </c:pt>
                <c:pt idx="193">
                  <c:v>64.55217802172947</c:v>
                </c:pt>
                <c:pt idx="194">
                  <c:v>63.97507397855121</c:v>
                </c:pt>
                <c:pt idx="195">
                  <c:v>63.39406282546654</c:v>
                </c:pt>
                <c:pt idx="196">
                  <c:v>62.809416327940156</c:v>
                </c:pt>
                <c:pt idx="197">
                  <c:v>62.22138557152965</c:v>
                </c:pt>
                <c:pt idx="198">
                  <c:v>61.6302027894822</c:v>
                </c:pt>
                <c:pt idx="199">
                  <c:v>61.03608302205468</c:v>
                </c:pt>
                <c:pt idx="200">
                  <c:v>60.43922562213817</c:v>
                </c:pt>
                <c:pt idx="201">
                  <c:v>59.83981562094942</c:v>
                </c:pt>
                <c:pt idx="202">
                  <c:v>59.238024966632224</c:v>
                </c:pt>
                <c:pt idx="203">
                  <c:v>58.6340136476546</c:v>
                </c:pt>
                <c:pt idx="204">
                  <c:v>58.02793071192864</c:v>
                </c:pt>
                <c:pt idx="205">
                  <c:v>57.41991519164469</c:v>
                </c:pt>
                <c:pt idx="206">
                  <c:v>56.81009694292031</c:v>
                </c:pt>
                <c:pt idx="207">
                  <c:v>56.198597408524236</c:v>
                </c:pt>
                <c:pt idx="208">
                  <c:v>55.585530311154265</c:v>
                </c:pt>
                <c:pt idx="209">
                  <c:v>54.97100228402825</c:v>
                </c:pt>
                <c:pt idx="210">
                  <c:v>54.355113444884275</c:v>
                </c:pt>
                <c:pt idx="211">
                  <c:v>53.73795791888567</c:v>
                </c:pt>
                <c:pt idx="212">
                  <c:v>53.119624315377735</c:v>
                </c:pt>
                <c:pt idx="213">
                  <c:v>52.500196162948164</c:v>
                </c:pt>
                <c:pt idx="214">
                  <c:v>51.87975230679649</c:v>
                </c:pt>
                <c:pt idx="215">
                  <c:v>51.25836727201357</c:v>
                </c:pt>
                <c:pt idx="216">
                  <c:v>50.636111596011865</c:v>
                </c:pt>
                <c:pt idx="217">
                  <c:v>50.013052133019286</c:v>
                </c:pt>
                <c:pt idx="218">
                  <c:v>49.38925233325917</c:v>
                </c:pt>
                <c:pt idx="219">
                  <c:v>48.76477249917605</c:v>
                </c:pt>
                <c:pt idx="220">
                  <c:v>48.13967002083133</c:v>
                </c:pt>
                <c:pt idx="221">
                  <c:v>47.51399959238367</c:v>
                </c:pt>
                <c:pt idx="222">
                  <c:v>46.88781341137874</c:v>
                </c:pt>
                <c:pt idx="223">
                  <c:v>46.261161362404536</c:v>
                </c:pt>
                <c:pt idx="224">
                  <c:v>45.63409118651697</c:v>
                </c:pt>
                <c:pt idx="225">
                  <c:v>45.006648637703044</c:v>
                </c:pt>
                <c:pt idx="226">
                  <c:v>44.37887762752927</c:v>
                </c:pt>
                <c:pt idx="227">
                  <c:v>43.750820359010746</c:v>
                </c:pt>
                <c:pt idx="228">
                  <c:v>43.12251745063991</c:v>
                </c:pt>
                <c:pt idx="229">
                  <c:v>42.494008051425624</c:v>
                </c:pt>
                <c:pt idx="230">
                  <c:v>41.86532994771205</c:v>
                </c:pt>
                <c:pt idx="231">
                  <c:v>41.23651966247823</c:v>
                </c:pt>
                <c:pt idx="232">
                  <c:v>40.60761254775226</c:v>
                </c:pt>
                <c:pt idx="233">
                  <c:v>39.978642870717884</c:v>
                </c:pt>
                <c:pt idx="234">
                  <c:v>39.34964389403912</c:v>
                </c:pt>
                <c:pt idx="235">
                  <c:v>38.720647950880014</c:v>
                </c:pt>
                <c:pt idx="236">
                  <c:v>38.091686515056494</c:v>
                </c:pt>
                <c:pt idx="237">
                  <c:v>37.46279026671698</c:v>
                </c:pt>
                <c:pt idx="238">
                  <c:v>36.83398915391464</c:v>
                </c:pt>
                <c:pt idx="239">
                  <c:v>36.205312450403746</c:v>
                </c:pt>
                <c:pt idx="240">
                  <c:v>35.57678880996198</c:v>
                </c:pt>
                <c:pt idx="241">
                  <c:v>34.94844631751761</c:v>
                </c:pt>
                <c:pt idx="242">
                  <c:v>34.320312537334914</c:v>
                </c:pt>
                <c:pt idx="243">
                  <c:v>33.69241455849163</c:v>
                </c:pt>
                <c:pt idx="244">
                  <c:v>33.06477903786218</c:v>
                </c:pt>
                <c:pt idx="245">
                  <c:v>32.43743224080396</c:v>
                </c:pt>
                <c:pt idx="246">
                  <c:v>31.810400079726744</c:v>
                </c:pt>
                <c:pt idx="247">
                  <c:v>31.183708150712537</c:v>
                </c:pt>
                <c:pt idx="248">
                  <c:v>30.557381768338853</c:v>
                </c:pt>
                <c:pt idx="249">
                  <c:v>29.9314459988468</c:v>
                </c:pt>
                <c:pt idx="250">
                  <c:v>29.305925691785518</c:v>
                </c:pt>
                <c:pt idx="251">
                  <c:v>28.680845510252365</c:v>
                </c:pt>
                <c:pt idx="252">
                  <c:v>28.056229959841556</c:v>
                </c:pt>
                <c:pt idx="253">
                  <c:v>27.43210341640425</c:v>
                </c:pt>
                <c:pt idx="254">
                  <c:v>26.808490152715652</c:v>
                </c:pt>
                <c:pt idx="255">
                  <c:v>26.185414364139085</c:v>
                </c:pt>
                <c:pt idx="256">
                  <c:v>25.56290019336815</c:v>
                </c:pt>
                <c:pt idx="257">
                  <c:v>24.940971754324845</c:v>
                </c:pt>
                <c:pt idx="258">
                  <c:v>24.319653155284907</c:v>
                </c:pt>
                <c:pt idx="259">
                  <c:v>23.698968521296365</c:v>
                </c:pt>
                <c:pt idx="260">
                  <c:v>23.078942015954567</c:v>
                </c:pt>
                <c:pt idx="261">
                  <c:v>22.459597862590446</c:v>
                </c:pt>
                <c:pt idx="262">
                  <c:v>21.840960364926936</c:v>
                </c:pt>
                <c:pt idx="263">
                  <c:v>21.223053927254284</c:v>
                </c:pt>
                <c:pt idx="264">
                  <c:v>20.605903074171277</c:v>
                </c:pt>
                <c:pt idx="265">
                  <c:v>19.98953246993769</c:v>
                </c:pt>
                <c:pt idx="266">
                  <c:v>19.373966937479075</c:v>
                </c:pt>
                <c:pt idx="267">
                  <c:v>18.759231477083638</c:v>
                </c:pt>
                <c:pt idx="268">
                  <c:v>18.145351284828006</c:v>
                </c:pt>
                <c:pt idx="269">
                  <c:v>17.532351770766663</c:v>
                </c:pt>
                <c:pt idx="270">
                  <c:v>16.92025857691831</c:v>
                </c:pt>
                <c:pt idx="271">
                  <c:v>16.309097595079344</c:v>
                </c:pt>
                <c:pt idx="272">
                  <c:v>15.698894984494332</c:v>
                </c:pt>
                <c:pt idx="273">
                  <c:v>15.089677189410766</c:v>
                </c:pt>
                <c:pt idx="274">
                  <c:v>14.48147095654415</c:v>
                </c:pt>
                <c:pt idx="275">
                  <c:v>13.874303352478597</c:v>
                </c:pt>
                <c:pt idx="276">
                  <c:v>13.268201781025482</c:v>
                </c:pt>
                <c:pt idx="277">
                  <c:v>12.663194000562816</c:v>
                </c:pt>
                <c:pt idx="278">
                  <c:v>12.059308141376276</c:v>
                </c:pt>
                <c:pt idx="279">
                  <c:v>11.456572723022079</c:v>
                </c:pt>
                <c:pt idx="280">
                  <c:v>10.855016671723535</c:v>
                </c:pt>
                <c:pt idx="281">
                  <c:v>10.25466933784226</c:v>
                </c:pt>
                <c:pt idx="282">
                  <c:v>9.655560513401381</c:v>
                </c:pt>
                <c:pt idx="283">
                  <c:v>9.057720449710382</c:v>
                </c:pt>
                <c:pt idx="284">
                  <c:v>8.461179875099777</c:v>
                </c:pt>
                <c:pt idx="285">
                  <c:v>7.865970012761879</c:v>
                </c:pt>
                <c:pt idx="286">
                  <c:v>7.272122598736465</c:v>
                </c:pt>
                <c:pt idx="287">
                  <c:v>6.679669900020767</c:v>
                </c:pt>
                <c:pt idx="288">
                  <c:v>6.088644732857419</c:v>
                </c:pt>
                <c:pt idx="289">
                  <c:v>5.499080481169929</c:v>
                </c:pt>
                <c:pt idx="290">
                  <c:v>4.911011115178551</c:v>
                </c:pt>
                <c:pt idx="291">
                  <c:v>4.324471210197775</c:v>
                </c:pt>
                <c:pt idx="292">
                  <c:v>3.7394959656230693</c:v>
                </c:pt>
                <c:pt idx="293">
                  <c:v>3.1561212241137095</c:v>
                </c:pt>
                <c:pt idx="294">
                  <c:v>2.5743834909770866</c:v>
                </c:pt>
                <c:pt idx="295">
                  <c:v>1.994319953758354</c:v>
                </c:pt>
                <c:pt idx="296">
                  <c:v>1.4159685020388195</c:v>
                </c:pt>
                <c:pt idx="297">
                  <c:v>0.8393677474451325</c:v>
                </c:pt>
                <c:pt idx="298">
                  <c:v>0.2645570438697115</c:v>
                </c:pt>
                <c:pt idx="299">
                  <c:v>-0.3084234920976326</c:v>
                </c:pt>
                <c:pt idx="300">
                  <c:v>-0.8795329605293144</c:v>
                </c:pt>
                <c:pt idx="301">
                  <c:v>-1.448729657313861</c:v>
                </c:pt>
                <c:pt idx="302">
                  <c:v>-2.015971053108851</c:v>
                </c:pt>
                <c:pt idx="303">
                  <c:v>-2.581213772099803</c:v>
                </c:pt>
                <c:pt idx="304">
                  <c:v>-3.144413570572438</c:v>
                </c:pt>
                <c:pt idx="305">
                  <c:v>-3.705525315309125</c:v>
                </c:pt>
                <c:pt idx="306">
                  <c:v>-4.264502961820968</c:v>
                </c:pt>
                <c:pt idx="307">
                  <c:v>-4.821299532429464</c:v>
                </c:pt>
                <c:pt idx="308">
                  <c:v>-5.375867094214332</c:v>
                </c:pt>
                <c:pt idx="309">
                  <c:v>-5.9281567368450645</c:v>
                </c:pt>
                <c:pt idx="310">
                  <c:v>-6.4781185503182925</c:v>
                </c:pt>
                <c:pt idx="311">
                  <c:v>-7.025701602623326</c:v>
                </c:pt>
                <c:pt idx="312">
                  <c:v>-7.570853917362869</c:v>
                </c:pt>
                <c:pt idx="313">
                  <c:v>-8.11352245135782</c:v>
                </c:pt>
                <c:pt idx="314">
                  <c:v>-8.653653072268051</c:v>
                </c:pt>
                <c:pt idx="315">
                  <c:v>-9.191190536265475</c:v>
                </c:pt>
                <c:pt idx="316">
                  <c:v>-9.726078465797478</c:v>
                </c:pt>
                <c:pt idx="317">
                  <c:v>-10.258259327483989</c:v>
                </c:pt>
                <c:pt idx="318">
                  <c:v>-10.78767441019432</c:v>
                </c:pt>
                <c:pt idx="319">
                  <c:v>-11.314263803353981</c:v>
                </c:pt>
                <c:pt idx="320">
                  <c:v>-11.837966375536695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'Angle Input'!$J$21</c:f>
              <c:strCache>
                <c:ptCount val="1"/>
                <c:pt idx="0">
                  <c:v>Apr/Aug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Input'!$K$24:$K$344</c:f>
              <c:numCache>
                <c:ptCount val="321"/>
                <c:pt idx="0">
                  <c:v>-117.28817004145299</c:v>
                </c:pt>
                <c:pt idx="1">
                  <c:v>-116.79141165978858</c:v>
                </c:pt>
                <c:pt idx="2">
                  <c:v>-116.29915748623513</c:v>
                </c:pt>
                <c:pt idx="3">
                  <c:v>-115.81129260889215</c:v>
                </c:pt>
                <c:pt idx="4">
                  <c:v>-115.32770332616283</c:v>
                </c:pt>
                <c:pt idx="5">
                  <c:v>-114.84827714718871</c:v>
                </c:pt>
                <c:pt idx="6">
                  <c:v>-114.37290278826065</c:v>
                </c:pt>
                <c:pt idx="7">
                  <c:v>-113.9014701654911</c:v>
                </c:pt>
                <c:pt idx="8">
                  <c:v>-113.43387038401488</c:v>
                </c:pt>
                <c:pt idx="9">
                  <c:v>-112.96999572396527</c:v>
                </c:pt>
                <c:pt idx="10">
                  <c:v>-112.50973962345668</c:v>
                </c:pt>
                <c:pt idx="11">
                  <c:v>-112.05299665878663</c:v>
                </c:pt>
                <c:pt idx="12">
                  <c:v>-111.59966252205437</c:v>
                </c:pt>
                <c:pt idx="13">
                  <c:v>-111.14963399637769</c:v>
                </c:pt>
                <c:pt idx="14">
                  <c:v>-110.7028089288749</c:v>
                </c:pt>
                <c:pt idx="15">
                  <c:v>-110.25908620156478</c:v>
                </c:pt>
                <c:pt idx="16">
                  <c:v>-109.81836570032404</c:v>
                </c:pt>
                <c:pt idx="17">
                  <c:v>-109.38054828202851</c:v>
                </c:pt>
                <c:pt idx="18">
                  <c:v>-108.94553573999326</c:v>
                </c:pt>
                <c:pt idx="19">
                  <c:v>-108.51323076781388</c:v>
                </c:pt>
                <c:pt idx="20">
                  <c:v>-108.08353692170117</c:v>
                </c:pt>
                <c:pt idx="21">
                  <c:v>-107.65635858139066</c:v>
                </c:pt>
                <c:pt idx="22">
                  <c:v>-107.23160090969827</c:v>
                </c:pt>
                <c:pt idx="23">
                  <c:v>-106.80916981078386</c:v>
                </c:pt>
                <c:pt idx="24">
                  <c:v>-106.3889718871756</c:v>
                </c:pt>
                <c:pt idx="25">
                  <c:v>-105.97091439559915</c:v>
                </c:pt>
                <c:pt idx="26">
                  <c:v>-105.55490520164729</c:v>
                </c:pt>
                <c:pt idx="27">
                  <c:v>-105.14085273331767</c:v>
                </c:pt>
                <c:pt idx="28">
                  <c:v>-104.72866593343895</c:v>
                </c:pt>
                <c:pt idx="29">
                  <c:v>-104.31825421099751</c:v>
                </c:pt>
                <c:pt idx="30">
                  <c:v>-103.9095273913704</c:v>
                </c:pt>
                <c:pt idx="31">
                  <c:v>-103.50239566546364</c:v>
                </c:pt>
                <c:pt idx="32">
                  <c:v>-103.0967695377464</c:v>
                </c:pt>
                <c:pt idx="33">
                  <c:v>-102.69255977316749</c:v>
                </c:pt>
                <c:pt idx="34">
                  <c:v>-102.28967734293256</c:v>
                </c:pt>
                <c:pt idx="35">
                  <c:v>-101.88803336911452</c:v>
                </c:pt>
                <c:pt idx="36">
                  <c:v>-101.48753906806358</c:v>
                </c:pt>
                <c:pt idx="37">
                  <c:v>-101.08810569257726</c:v>
                </c:pt>
                <c:pt idx="38">
                  <c:v>-100.6896444727843</c:v>
                </c:pt>
                <c:pt idx="39">
                  <c:v>-100.29206655569085</c:v>
                </c:pt>
                <c:pt idx="40">
                  <c:v>-99.89528294333053</c:v>
                </c:pt>
                <c:pt idx="41">
                  <c:v>-99.4992044294544</c:v>
                </c:pt>
                <c:pt idx="42">
                  <c:v>-99.10374153469088</c:v>
                </c:pt>
                <c:pt idx="43">
                  <c:v>-98.7088044400984</c:v>
                </c:pt>
                <c:pt idx="44">
                  <c:v>-98.31430291902846</c:v>
                </c:pt>
                <c:pt idx="45">
                  <c:v>-97.92014626720957</c:v>
                </c:pt>
                <c:pt idx="46">
                  <c:v>-97.52624323095576</c:v>
                </c:pt>
                <c:pt idx="47">
                  <c:v>-97.13250193339734</c:v>
                </c:pt>
                <c:pt idx="48">
                  <c:v>-96.7388297986236</c:v>
                </c:pt>
                <c:pt idx="49">
                  <c:v>-96.34513347362073</c:v>
                </c:pt>
                <c:pt idx="50">
                  <c:v>-95.95131874788002</c:v>
                </c:pt>
                <c:pt idx="51">
                  <c:v>-95.55729047054423</c:v>
                </c:pt>
                <c:pt idx="52">
                  <c:v>-95.16295246495163</c:v>
                </c:pt>
                <c:pt idx="53">
                  <c:v>-94.7682074404288</c:v>
                </c:pt>
                <c:pt idx="54">
                  <c:v>-94.37295690117452</c:v>
                </c:pt>
                <c:pt idx="55">
                  <c:v>-93.97710105206818</c:v>
                </c:pt>
                <c:pt idx="56">
                  <c:v>-93.58053870122596</c:v>
                </c:pt>
                <c:pt idx="57">
                  <c:v>-93.18316715911887</c:v>
                </c:pt>
                <c:pt idx="58">
                  <c:v>-92.78488213405548</c:v>
                </c:pt>
                <c:pt idx="59">
                  <c:v>-92.38557762382185</c:v>
                </c:pt>
                <c:pt idx="60">
                  <c:v>-91.98514580325904</c:v>
                </c:pt>
                <c:pt idx="61">
                  <c:v>-91.58347690754721</c:v>
                </c:pt>
                <c:pt idx="62">
                  <c:v>-91.18045911095219</c:v>
                </c:pt>
                <c:pt idx="63">
                  <c:v>-90.77597840077752</c:v>
                </c:pt>
                <c:pt idx="64">
                  <c:v>-90.36991844625116</c:v>
                </c:pt>
                <c:pt idx="65">
                  <c:v>-89.96216046206125</c:v>
                </c:pt>
                <c:pt idx="66">
                  <c:v>-89.55258306624033</c:v>
                </c:pt>
                <c:pt idx="67">
                  <c:v>-89.14106213208231</c:v>
                </c:pt>
                <c:pt idx="68">
                  <c:v>-88.72747063375863</c:v>
                </c:pt>
                <c:pt idx="69">
                  <c:v>-88.31167848528415</c:v>
                </c:pt>
                <c:pt idx="70">
                  <c:v>-87.89355237246478</c:v>
                </c:pt>
                <c:pt idx="71">
                  <c:v>-87.4729555774403</c:v>
                </c:pt>
                <c:pt idx="72">
                  <c:v>-87.04974779541675</c:v>
                </c:pt>
                <c:pt idx="73">
                  <c:v>-86.62378494316295</c:v>
                </c:pt>
                <c:pt idx="74">
                  <c:v>-86.19491895882489</c:v>
                </c:pt>
                <c:pt idx="75">
                  <c:v>-85.76299759259095</c:v>
                </c:pt>
                <c:pt idx="76">
                  <c:v>-85.32786418771924</c:v>
                </c:pt>
                <c:pt idx="77">
                  <c:v>-84.88935745141634</c:v>
                </c:pt>
                <c:pt idx="78">
                  <c:v>-84.4473112150352</c:v>
                </c:pt>
                <c:pt idx="79">
                  <c:v>-84.0015541830362</c:v>
                </c:pt>
                <c:pt idx="80">
                  <c:v>-83.55190967013544</c:v>
                </c:pt>
                <c:pt idx="81">
                  <c:v>-83.09819532603984</c:v>
                </c:pt>
                <c:pt idx="82">
                  <c:v>-82.64022284714987</c:v>
                </c:pt>
                <c:pt idx="83">
                  <c:v>-82.17779767458865</c:v>
                </c:pt>
                <c:pt idx="84">
                  <c:v>-81.71071867789817</c:v>
                </c:pt>
                <c:pt idx="85">
                  <c:v>-81.23877782372658</c:v>
                </c:pt>
                <c:pt idx="86">
                  <c:v>-80.76175982881458</c:v>
                </c:pt>
                <c:pt idx="87">
                  <c:v>-80.27944179658024</c:v>
                </c:pt>
                <c:pt idx="88">
                  <c:v>-79.79159283659146</c:v>
                </c:pt>
                <c:pt idx="89">
                  <c:v>-79.2979736662151</c:v>
                </c:pt>
                <c:pt idx="90">
                  <c:v>-78.79833619373505</c:v>
                </c:pt>
                <c:pt idx="91">
                  <c:v>-78.2924230822438</c:v>
                </c:pt>
                <c:pt idx="92">
                  <c:v>-77.77996729363177</c:v>
                </c:pt>
                <c:pt idx="93">
                  <c:v>-77.26069161203262</c:v>
                </c:pt>
                <c:pt idx="94">
                  <c:v>-76.73430814612615</c:v>
                </c:pt>
                <c:pt idx="95">
                  <c:v>-76.20051780976345</c:v>
                </c:pt>
                <c:pt idx="96">
                  <c:v>-75.6590097804587</c:v>
                </c:pt>
                <c:pt idx="97">
                  <c:v>-75.10946093539432</c:v>
                </c:pt>
                <c:pt idx="98">
                  <c:v>-74.55153526471693</c:v>
                </c:pt>
                <c:pt idx="99">
                  <c:v>-73.98488326206078</c:v>
                </c:pt>
                <c:pt idx="100">
                  <c:v>-73.40914129243305</c:v>
                </c:pt>
                <c:pt idx="101">
                  <c:v>-72.82393093783621</c:v>
                </c:pt>
                <c:pt idx="102">
                  <c:v>-72.22885832129096</c:v>
                </c:pt>
                <c:pt idx="103">
                  <c:v>-71.62351341027366</c:v>
                </c:pt>
                <c:pt idx="104">
                  <c:v>-71.00746930099622</c:v>
                </c:pt>
                <c:pt idx="105">
                  <c:v>-70.38028148545123</c:v>
                </c:pt>
                <c:pt idx="106">
                  <c:v>-69.74148710373042</c:v>
                </c:pt>
                <c:pt idx="107">
                  <c:v>-69.09060418481081</c:v>
                </c:pt>
                <c:pt idx="108">
                  <c:v>-68.42713087981366</c:v>
                </c:pt>
                <c:pt idx="109">
                  <c:v>-67.75054469268345</c:v>
                </c:pt>
                <c:pt idx="110">
                  <c:v>-67.06030171433657</c:v>
                </c:pt>
                <c:pt idx="111">
                  <c:v>-66.35583586760663</c:v>
                </c:pt>
                <c:pt idx="112">
                  <c:v>-65.63655817179084</c:v>
                </c:pt>
                <c:pt idx="113">
                  <c:v>-64.90185603730767</c:v>
                </c:pt>
                <c:pt idx="114">
                  <c:v>-64.15109260293164</c:v>
                </c:pt>
                <c:pt idx="115">
                  <c:v>-63.38360613030994</c:v>
                </c:pt>
                <c:pt idx="116">
                  <c:v>-62.59870947301677</c:v>
                </c:pt>
                <c:pt idx="117">
                  <c:v>-61.79568964029034</c:v>
                </c:pt>
                <c:pt idx="118">
                  <c:v>-60.97380747886221</c:v>
                </c:pt>
                <c:pt idx="119">
                  <c:v>-60.13229749994406</c:v>
                </c:pt>
                <c:pt idx="120">
                  <c:v>-59.27036788251955</c:v>
                </c:pt>
                <c:pt idx="121">
                  <c:v>-58.38720068860042</c:v>
                </c:pt>
                <c:pt idx="122">
                  <c:v>-57.48195233106266</c:v>
                </c:pt>
                <c:pt idx="123">
                  <c:v>-56.553754340056585</c:v>
                </c:pt>
                <c:pt idx="124">
                  <c:v>-55.60171447977888</c:v>
                </c:pt>
                <c:pt idx="125">
                  <c:v>-54.62491827350509</c:v>
                </c:pt>
                <c:pt idx="126">
                  <c:v>-53.622431001160884</c:v>
                </c:pt>
                <c:pt idx="127">
                  <c:v>-52.5933002401813</c:v>
                </c:pt>
                <c:pt idx="128">
                  <c:v>-51.53655902679625</c:v>
                </c:pt>
                <c:pt idx="129">
                  <c:v>-50.45122972090917</c:v>
                </c:pt>
                <c:pt idx="130">
                  <c:v>-49.33632866305953</c:v>
                </c:pt>
                <c:pt idx="131">
                  <c:v>-48.19087171613045</c:v>
                </c:pt>
                <c:pt idx="132">
                  <c:v>-47.01388078692119</c:v>
                </c:pt>
                <c:pt idx="133">
                  <c:v>-45.804391422772824</c:v>
                </c:pt>
                <c:pt idx="134">
                  <c:v>-44.5614615753042</c:v>
                </c:pt>
                <c:pt idx="135">
                  <c:v>-43.2841816160476</c:v>
                </c:pt>
                <c:pt idx="136">
                  <c:v>-41.971685676320284</c:v>
                </c:pt>
                <c:pt idx="137">
                  <c:v>-40.62316436488593</c:v>
                </c:pt>
                <c:pt idx="138">
                  <c:v>-39.237878890671595</c:v>
                </c:pt>
                <c:pt idx="139">
                  <c:v>-37.81517658287014</c:v>
                </c:pt>
                <c:pt idx="140">
                  <c:v>-36.35450775617142</c:v>
                </c:pt>
                <c:pt idx="141">
                  <c:v>-34.85544381391062</c:v>
                </c:pt>
                <c:pt idx="142">
                  <c:v>-33.317696416351794</c:v>
                </c:pt>
                <c:pt idx="143">
                  <c:v>-31.74113746553222</c:v>
                </c:pt>
                <c:pt idx="144">
                  <c:v>-30.125819573400033</c:v>
                </c:pt>
                <c:pt idx="145">
                  <c:v>-28.471996588796255</c:v>
                </c:pt>
                <c:pt idx="146">
                  <c:v>-26.780143664891757</c:v>
                </c:pt>
                <c:pt idx="147">
                  <c:v>-25.05097625717642</c:v>
                </c:pt>
                <c:pt idx="148">
                  <c:v>-23.28546735957815</c:v>
                </c:pt>
                <c:pt idx="149">
                  <c:v>-21.48486222065191</c:v>
                </c:pt>
                <c:pt idx="150">
                  <c:v>-19.65068974170515</c:v>
                </c:pt>
                <c:pt idx="151">
                  <c:v>-17.784769753159818</c:v>
                </c:pt>
                <c:pt idx="152">
                  <c:v>-15.889215402637236</c:v>
                </c:pt>
                <c:pt idx="153">
                  <c:v>-13.966429974656744</c:v>
                </c:pt>
                <c:pt idx="154">
                  <c:v>-12.019097601014668</c:v>
                </c:pt>
                <c:pt idx="155">
                  <c:v>-10.05016751227937</c:v>
                </c:pt>
                <c:pt idx="156">
                  <c:v>-8.062831718991681</c:v>
                </c:pt>
                <c:pt idx="157">
                  <c:v>-6.060496285269656</c:v>
                </c:pt>
                <c:pt idx="158">
                  <c:v>-4.046746651797341</c:v>
                </c:pt>
                <c:pt idx="159">
                  <c:v>-2.025307759762347</c:v>
                </c:pt>
                <c:pt idx="160">
                  <c:v>0</c:v>
                </c:pt>
                <c:pt idx="161">
                  <c:v>2.025307759762347</c:v>
                </c:pt>
                <c:pt idx="162">
                  <c:v>4.046746651797341</c:v>
                </c:pt>
                <c:pt idx="163">
                  <c:v>6.060496285269656</c:v>
                </c:pt>
                <c:pt idx="164">
                  <c:v>8.062831718991681</c:v>
                </c:pt>
                <c:pt idx="165">
                  <c:v>10.05016751227937</c:v>
                </c:pt>
                <c:pt idx="166">
                  <c:v>12.019097601014668</c:v>
                </c:pt>
                <c:pt idx="167">
                  <c:v>13.966429974656744</c:v>
                </c:pt>
                <c:pt idx="168">
                  <c:v>15.889215402637236</c:v>
                </c:pt>
                <c:pt idx="169">
                  <c:v>17.784769753159818</c:v>
                </c:pt>
                <c:pt idx="170">
                  <c:v>19.65068974170515</c:v>
                </c:pt>
                <c:pt idx="171">
                  <c:v>21.48486222065191</c:v>
                </c:pt>
                <c:pt idx="172">
                  <c:v>23.28546735957815</c:v>
                </c:pt>
                <c:pt idx="173">
                  <c:v>25.05097625717642</c:v>
                </c:pt>
                <c:pt idx="174">
                  <c:v>26.780143664891757</c:v>
                </c:pt>
                <c:pt idx="175">
                  <c:v>28.471996588796255</c:v>
                </c:pt>
                <c:pt idx="176">
                  <c:v>30.125819573400033</c:v>
                </c:pt>
                <c:pt idx="177">
                  <c:v>31.74113746553222</c:v>
                </c:pt>
                <c:pt idx="178">
                  <c:v>33.317696416351794</c:v>
                </c:pt>
                <c:pt idx="179">
                  <c:v>34.85544381391062</c:v>
                </c:pt>
                <c:pt idx="180">
                  <c:v>36.35450775617142</c:v>
                </c:pt>
                <c:pt idx="181">
                  <c:v>37.81517658287014</c:v>
                </c:pt>
                <c:pt idx="182">
                  <c:v>39.237878890671595</c:v>
                </c:pt>
                <c:pt idx="183">
                  <c:v>40.62316436488593</c:v>
                </c:pt>
                <c:pt idx="184">
                  <c:v>41.971685676320284</c:v>
                </c:pt>
                <c:pt idx="185">
                  <c:v>43.2841816160476</c:v>
                </c:pt>
                <c:pt idx="186">
                  <c:v>44.5614615753042</c:v>
                </c:pt>
                <c:pt idx="187">
                  <c:v>45.804391422772824</c:v>
                </c:pt>
                <c:pt idx="188">
                  <c:v>47.01388078692119</c:v>
                </c:pt>
                <c:pt idx="189">
                  <c:v>48.19087171613045</c:v>
                </c:pt>
                <c:pt idx="190">
                  <c:v>49.33632866305953</c:v>
                </c:pt>
                <c:pt idx="191">
                  <c:v>50.45122972090917</c:v>
                </c:pt>
                <c:pt idx="192">
                  <c:v>51.53655902679625</c:v>
                </c:pt>
                <c:pt idx="193">
                  <c:v>52.5933002401813</c:v>
                </c:pt>
                <c:pt idx="194">
                  <c:v>53.622431001160884</c:v>
                </c:pt>
                <c:pt idx="195">
                  <c:v>54.62491827350509</c:v>
                </c:pt>
                <c:pt idx="196">
                  <c:v>55.60171447977888</c:v>
                </c:pt>
                <c:pt idx="197">
                  <c:v>56.553754340056585</c:v>
                </c:pt>
                <c:pt idx="198">
                  <c:v>57.48195233106266</c:v>
                </c:pt>
                <c:pt idx="199">
                  <c:v>58.38720068860042</c:v>
                </c:pt>
                <c:pt idx="200">
                  <c:v>59.270367882519224</c:v>
                </c:pt>
                <c:pt idx="201">
                  <c:v>60.13229749994372</c:v>
                </c:pt>
                <c:pt idx="202">
                  <c:v>60.973807478861886</c:v>
                </c:pt>
                <c:pt idx="203">
                  <c:v>61.79568964029006</c:v>
                </c:pt>
                <c:pt idx="204">
                  <c:v>62.59870947301643</c:v>
                </c:pt>
                <c:pt idx="205">
                  <c:v>63.383606130309666</c:v>
                </c:pt>
                <c:pt idx="206">
                  <c:v>64.15109260293136</c:v>
                </c:pt>
                <c:pt idx="207">
                  <c:v>64.90185603730737</c:v>
                </c:pt>
                <c:pt idx="208">
                  <c:v>65.63655817179055</c:v>
                </c:pt>
                <c:pt idx="209">
                  <c:v>66.35583586760633</c:v>
                </c:pt>
                <c:pt idx="210">
                  <c:v>67.0603017143363</c:v>
                </c:pt>
                <c:pt idx="211">
                  <c:v>67.75054469268315</c:v>
                </c:pt>
                <c:pt idx="212">
                  <c:v>68.42713087981338</c:v>
                </c:pt>
                <c:pt idx="213">
                  <c:v>69.09060418481053</c:v>
                </c:pt>
                <c:pt idx="214">
                  <c:v>69.74148710373014</c:v>
                </c:pt>
                <c:pt idx="215">
                  <c:v>70.38028148545098</c:v>
                </c:pt>
                <c:pt idx="216">
                  <c:v>71.00746930099598</c:v>
                </c:pt>
                <c:pt idx="217">
                  <c:v>71.62351341027343</c:v>
                </c:pt>
                <c:pt idx="218">
                  <c:v>72.22885832129073</c:v>
                </c:pt>
                <c:pt idx="219">
                  <c:v>72.82393093783595</c:v>
                </c:pt>
                <c:pt idx="220">
                  <c:v>73.40914129243282</c:v>
                </c:pt>
                <c:pt idx="221">
                  <c:v>73.98488326206055</c:v>
                </c:pt>
                <c:pt idx="222">
                  <c:v>74.55153526471672</c:v>
                </c:pt>
                <c:pt idx="223">
                  <c:v>75.10946093539411</c:v>
                </c:pt>
                <c:pt idx="224">
                  <c:v>75.65900978045846</c:v>
                </c:pt>
                <c:pt idx="225">
                  <c:v>76.20051780976324</c:v>
                </c:pt>
                <c:pt idx="226">
                  <c:v>76.73430814612594</c:v>
                </c:pt>
                <c:pt idx="227">
                  <c:v>77.2606916120324</c:v>
                </c:pt>
                <c:pt idx="228">
                  <c:v>77.77996729363157</c:v>
                </c:pt>
                <c:pt idx="229">
                  <c:v>78.29242308224357</c:v>
                </c:pt>
                <c:pt idx="230">
                  <c:v>78.79833619373485</c:v>
                </c:pt>
                <c:pt idx="231">
                  <c:v>79.29797366621492</c:v>
                </c:pt>
                <c:pt idx="232">
                  <c:v>79.79159283659126</c:v>
                </c:pt>
                <c:pt idx="233">
                  <c:v>80.27944179658004</c:v>
                </c:pt>
                <c:pt idx="234">
                  <c:v>80.76175982881436</c:v>
                </c:pt>
                <c:pt idx="235">
                  <c:v>81.23877782372641</c:v>
                </c:pt>
                <c:pt idx="236">
                  <c:v>81.71071867789809</c:v>
                </c:pt>
                <c:pt idx="237">
                  <c:v>82.17779767458855</c:v>
                </c:pt>
                <c:pt idx="238">
                  <c:v>82.6402228471498</c:v>
                </c:pt>
                <c:pt idx="239">
                  <c:v>83.09819532603976</c:v>
                </c:pt>
                <c:pt idx="240">
                  <c:v>83.55190967013534</c:v>
                </c:pt>
                <c:pt idx="241">
                  <c:v>84.00155418303612</c:v>
                </c:pt>
                <c:pt idx="242">
                  <c:v>84.4473112150351</c:v>
                </c:pt>
                <c:pt idx="243">
                  <c:v>84.88935745141626</c:v>
                </c:pt>
                <c:pt idx="244">
                  <c:v>85.32786418771914</c:v>
                </c:pt>
                <c:pt idx="245">
                  <c:v>85.76299759259088</c:v>
                </c:pt>
                <c:pt idx="246">
                  <c:v>86.19491895882481</c:v>
                </c:pt>
                <c:pt idx="247">
                  <c:v>86.62378494316287</c:v>
                </c:pt>
                <c:pt idx="248">
                  <c:v>87.04974779541665</c:v>
                </c:pt>
                <c:pt idx="249">
                  <c:v>87.4729555774402</c:v>
                </c:pt>
                <c:pt idx="250">
                  <c:v>87.89355237246471</c:v>
                </c:pt>
                <c:pt idx="251">
                  <c:v>88.31167848528406</c:v>
                </c:pt>
                <c:pt idx="252">
                  <c:v>88.72747063375854</c:v>
                </c:pt>
                <c:pt idx="253">
                  <c:v>89.14106213208221</c:v>
                </c:pt>
                <c:pt idx="254">
                  <c:v>89.55258306624025</c:v>
                </c:pt>
                <c:pt idx="255">
                  <c:v>89.96216046206116</c:v>
                </c:pt>
                <c:pt idx="256">
                  <c:v>90.3699184462511</c:v>
                </c:pt>
                <c:pt idx="257">
                  <c:v>90.77597840077745</c:v>
                </c:pt>
                <c:pt idx="258">
                  <c:v>91.18045911095209</c:v>
                </c:pt>
                <c:pt idx="259">
                  <c:v>91.58347690754714</c:v>
                </c:pt>
                <c:pt idx="260">
                  <c:v>91.98514580325899</c:v>
                </c:pt>
                <c:pt idx="261">
                  <c:v>92.38557762382177</c:v>
                </c:pt>
                <c:pt idx="262">
                  <c:v>92.78488213405541</c:v>
                </c:pt>
                <c:pt idx="263">
                  <c:v>93.18316715911877</c:v>
                </c:pt>
                <c:pt idx="264">
                  <c:v>93.58053870122586</c:v>
                </c:pt>
                <c:pt idx="265">
                  <c:v>93.97710105206811</c:v>
                </c:pt>
                <c:pt idx="266">
                  <c:v>94.37295690117446</c:v>
                </c:pt>
                <c:pt idx="267">
                  <c:v>94.76820744042871</c:v>
                </c:pt>
                <c:pt idx="268">
                  <c:v>95.16295246495153</c:v>
                </c:pt>
                <c:pt idx="269">
                  <c:v>95.55729047054415</c:v>
                </c:pt>
                <c:pt idx="270">
                  <c:v>95.95131874787995</c:v>
                </c:pt>
                <c:pt idx="271">
                  <c:v>96.34513347362068</c:v>
                </c:pt>
                <c:pt idx="272">
                  <c:v>96.73882979862354</c:v>
                </c:pt>
                <c:pt idx="273">
                  <c:v>97.13250193339724</c:v>
                </c:pt>
                <c:pt idx="274">
                  <c:v>97.52624323095567</c:v>
                </c:pt>
                <c:pt idx="275">
                  <c:v>97.9201462672095</c:v>
                </c:pt>
                <c:pt idx="276">
                  <c:v>98.31430291902839</c:v>
                </c:pt>
                <c:pt idx="277">
                  <c:v>98.70880444009833</c:v>
                </c:pt>
                <c:pt idx="278">
                  <c:v>99.10374153469078</c:v>
                </c:pt>
                <c:pt idx="279">
                  <c:v>99.49920442945353</c:v>
                </c:pt>
                <c:pt idx="280">
                  <c:v>99.89528294333044</c:v>
                </c:pt>
                <c:pt idx="281">
                  <c:v>100.29206655569078</c:v>
                </c:pt>
                <c:pt idx="282">
                  <c:v>100.68964447278341</c:v>
                </c:pt>
                <c:pt idx="283">
                  <c:v>101.08810569257636</c:v>
                </c:pt>
                <c:pt idx="284">
                  <c:v>101.4875390680627</c:v>
                </c:pt>
                <c:pt idx="285">
                  <c:v>101.88803336911444</c:v>
                </c:pt>
                <c:pt idx="286">
                  <c:v>102.2896773429317</c:v>
                </c:pt>
                <c:pt idx="287">
                  <c:v>102.6925597731666</c:v>
                </c:pt>
                <c:pt idx="288">
                  <c:v>103.0967695377455</c:v>
                </c:pt>
                <c:pt idx="289">
                  <c:v>103.50239566546276</c:v>
                </c:pt>
                <c:pt idx="290">
                  <c:v>103.90952739136954</c:v>
                </c:pt>
                <c:pt idx="291">
                  <c:v>104.31825421099661</c:v>
                </c:pt>
                <c:pt idx="292">
                  <c:v>104.72866593343811</c:v>
                </c:pt>
                <c:pt idx="293">
                  <c:v>105.14085273331683</c:v>
                </c:pt>
                <c:pt idx="294">
                  <c:v>105.55490520164646</c:v>
                </c:pt>
                <c:pt idx="295">
                  <c:v>105.97091439559833</c:v>
                </c:pt>
                <c:pt idx="296">
                  <c:v>106.38897188717478</c:v>
                </c:pt>
                <c:pt idx="297">
                  <c:v>106.809169810783</c:v>
                </c:pt>
                <c:pt idx="298">
                  <c:v>107.23160090969743</c:v>
                </c:pt>
                <c:pt idx="299">
                  <c:v>107.65635858138981</c:v>
                </c:pt>
                <c:pt idx="300">
                  <c:v>108.0835369217003</c:v>
                </c:pt>
                <c:pt idx="301">
                  <c:v>108.51323076781301</c:v>
                </c:pt>
                <c:pt idx="302">
                  <c:v>108.9455357399924</c:v>
                </c:pt>
                <c:pt idx="303">
                  <c:v>109.38054828202763</c:v>
                </c:pt>
                <c:pt idx="304">
                  <c:v>109.81836570032316</c:v>
                </c:pt>
                <c:pt idx="305">
                  <c:v>110.25908620156392</c:v>
                </c:pt>
                <c:pt idx="306">
                  <c:v>110.70280892887402</c:v>
                </c:pt>
                <c:pt idx="307">
                  <c:v>111.14963399637679</c:v>
                </c:pt>
                <c:pt idx="308">
                  <c:v>111.59966252205348</c:v>
                </c:pt>
                <c:pt idx="309">
                  <c:v>112.05299665878572</c:v>
                </c:pt>
                <c:pt idx="310">
                  <c:v>112.50973962345577</c:v>
                </c:pt>
                <c:pt idx="311">
                  <c:v>112.96999572396435</c:v>
                </c:pt>
                <c:pt idx="312">
                  <c:v>113.43387038401394</c:v>
                </c:pt>
                <c:pt idx="313">
                  <c:v>113.90147016549017</c:v>
                </c:pt>
                <c:pt idx="314">
                  <c:v>114.37290278825968</c:v>
                </c:pt>
                <c:pt idx="315">
                  <c:v>114.84827714718776</c:v>
                </c:pt>
                <c:pt idx="316">
                  <c:v>115.32770332616187</c:v>
                </c:pt>
                <c:pt idx="317">
                  <c:v>115.81129260889115</c:v>
                </c:pt>
                <c:pt idx="318">
                  <c:v>116.29915748623414</c:v>
                </c:pt>
                <c:pt idx="319">
                  <c:v>116.79141165978758</c:v>
                </c:pt>
                <c:pt idx="320">
                  <c:v>117.28817004145202</c:v>
                </c:pt>
              </c:numCache>
            </c:numRef>
          </c:xVal>
          <c:yVal>
            <c:numRef>
              <c:f>'Angle Input'!$J$24:$J$344</c:f>
              <c:numCache>
                <c:ptCount val="321"/>
                <c:pt idx="0">
                  <c:v>-17.43583220981687</c:v>
                </c:pt>
                <c:pt idx="1">
                  <c:v>-16.875584808625682</c:v>
                </c:pt>
                <c:pt idx="2">
                  <c:v>-16.312890388664254</c:v>
                </c:pt>
                <c:pt idx="3">
                  <c:v>-15.747812303814095</c:v>
                </c:pt>
                <c:pt idx="4">
                  <c:v>-15.180412417856829</c:v>
                </c:pt>
                <c:pt idx="5">
                  <c:v>-14.610751146137185</c:v>
                </c:pt>
                <c:pt idx="6">
                  <c:v>-14.038887496705746</c:v>
                </c:pt>
                <c:pt idx="7">
                  <c:v>-13.464879110910626</c:v>
                </c:pt>
                <c:pt idx="8">
                  <c:v>-12.888782303413064</c:v>
                </c:pt>
                <c:pt idx="9">
                  <c:v>-12.31065210160569</c:v>
                </c:pt>
                <c:pt idx="10">
                  <c:v>-11.730542284418089</c:v>
                </c:pt>
                <c:pt idx="11">
                  <c:v>-11.148505420497333</c:v>
                </c:pt>
                <c:pt idx="12">
                  <c:v>-10.564592905755228</c:v>
                </c:pt>
                <c:pt idx="13">
                  <c:v>-9.978855000277536</c:v>
                </c:pt>
                <c:pt idx="14">
                  <c:v>-9.391340864593516</c:v>
                </c:pt>
                <c:pt idx="15">
                  <c:v>-8.802098595306811</c:v>
                </c:pt>
                <c:pt idx="16">
                  <c:v>-8.211175260091586</c:v>
                </c:pt>
                <c:pt idx="17">
                  <c:v>-7.618616932059919</c:v>
                </c:pt>
                <c:pt idx="18">
                  <c:v>-7.024468723508739</c:v>
                </c:pt>
                <c:pt idx="19">
                  <c:v>-6.428774819056685</c:v>
                </c:pt>
                <c:pt idx="20">
                  <c:v>-5.831578508182724</c:v>
                </c:pt>
                <c:pt idx="21">
                  <c:v>-5.232922217180273</c:v>
                </c:pt>
                <c:pt idx="22">
                  <c:v>-4.6328475405420635</c:v>
                </c:pt>
                <c:pt idx="23">
                  <c:v>-4.0313952717921175</c:v>
                </c:pt>
                <c:pt idx="24">
                  <c:v>-3.4286054337824745</c:v>
                </c:pt>
                <c:pt idx="25">
                  <c:v>-2.824517308474064</c:v>
                </c:pt>
                <c:pt idx="26">
                  <c:v>-2.219169466220968</c:v>
                </c:pt>
                <c:pt idx="27">
                  <c:v>-1.6125997945794475</c:v>
                </c:pt>
                <c:pt idx="28">
                  <c:v>-1.004845526663664</c:v>
                </c:pt>
                <c:pt idx="29">
                  <c:v>-0.3959432690702618</c:v>
                </c:pt>
                <c:pt idx="30">
                  <c:v>0.21407097060452251</c:v>
                </c:pt>
                <c:pt idx="31">
                  <c:v>0.8251617566300258</c:v>
                </c:pt>
                <c:pt idx="32">
                  <c:v>1.437294198365324</c:v>
                </c:pt>
                <c:pt idx="33">
                  <c:v>2.050433923815503</c:v>
                </c:pt>
                <c:pt idx="34">
                  <c:v>2.6645470534935587</c:v>
                </c:pt>
                <c:pt idx="35">
                  <c:v>3.2796001745614713</c:v>
                </c:pt>
                <c:pt idx="36">
                  <c:v>3.895560315222094</c:v>
                </c:pt>
                <c:pt idx="37">
                  <c:v>4.512394919333404</c:v>
                </c:pt>
                <c:pt idx="38">
                  <c:v>5.130071821216049</c:v>
                </c:pt>
                <c:pt idx="39">
                  <c:v>5.748559220623715</c:v>
                </c:pt>
                <c:pt idx="40">
                  <c:v>6.367825657845695</c:v>
                </c:pt>
                <c:pt idx="41">
                  <c:v>6.987839988910287</c:v>
                </c:pt>
                <c:pt idx="42">
                  <c:v>7.608571360855603</c:v>
                </c:pt>
                <c:pt idx="43">
                  <c:v>8.229989187035331</c:v>
                </c:pt>
                <c:pt idx="44">
                  <c:v>8.852063122424095</c:v>
                </c:pt>
                <c:pt idx="45">
                  <c:v>9.474763038887284</c:v>
                </c:pt>
                <c:pt idx="46">
                  <c:v>10.098059000378903</c:v>
                </c:pt>
                <c:pt idx="47">
                  <c:v>10.721921238028793</c:v>
                </c:pt>
                <c:pt idx="48">
                  <c:v>11.34632012508105</c:v>
                </c:pt>
                <c:pt idx="49">
                  <c:v>11.971226151642014</c:v>
                </c:pt>
                <c:pt idx="50">
                  <c:v>12.596609899196704</c:v>
                </c:pt>
                <c:pt idx="51">
                  <c:v>13.22244201484927</c:v>
                </c:pt>
                <c:pt idx="52">
                  <c:v>13.848693185242432</c:v>
                </c:pt>
                <c:pt idx="53">
                  <c:v>14.475334110108479</c:v>
                </c:pt>
                <c:pt idx="54">
                  <c:v>15.10233547540227</c:v>
                </c:pt>
                <c:pt idx="55">
                  <c:v>15.729667925965266</c:v>
                </c:pt>
                <c:pt idx="56">
                  <c:v>16.357302037666155</c:v>
                </c:pt>
                <c:pt idx="57">
                  <c:v>16.98520828896212</c:v>
                </c:pt>
                <c:pt idx="58">
                  <c:v>17.61335703182152</c:v>
                </c:pt>
                <c:pt idx="59">
                  <c:v>18.241718461945933</c:v>
                </c:pt>
                <c:pt idx="60">
                  <c:v>18.870262588226673</c:v>
                </c:pt>
                <c:pt idx="61">
                  <c:v>19.498959201367192</c:v>
                </c:pt>
                <c:pt idx="62">
                  <c:v>20.12777784159907</c:v>
                </c:pt>
                <c:pt idx="63">
                  <c:v>20.75668776541603</c:v>
                </c:pt>
                <c:pt idx="64">
                  <c:v>21.38565791124528</c:v>
                </c:pt>
                <c:pt idx="65">
                  <c:v>22.014656863971958</c:v>
                </c:pt>
                <c:pt idx="66">
                  <c:v>22.643652818226986</c:v>
                </c:pt>
                <c:pt idx="67">
                  <c:v>23.272613540343553</c:v>
                </c:pt>
                <c:pt idx="68">
                  <c:v>23.901506328882174</c:v>
                </c:pt>
                <c:pt idx="69">
                  <c:v>24.530297973617923</c:v>
                </c:pt>
                <c:pt idx="70">
                  <c:v>25.158954712877215</c:v>
                </c:pt>
                <c:pt idx="71">
                  <c:v>25.78744218910477</c:v>
                </c:pt>
                <c:pt idx="72">
                  <c:v>26.41572540253363</c:v>
                </c:pt>
                <c:pt idx="73">
                  <c:v>27.043768662823467</c:v>
                </c:pt>
                <c:pt idx="74">
                  <c:v>27.671535538523834</c:v>
                </c:pt>
                <c:pt idx="75">
                  <c:v>28.29898880420998</c:v>
                </c:pt>
                <c:pt idx="76">
                  <c:v>28.92609038512895</c:v>
                </c:pt>
                <c:pt idx="77">
                  <c:v>29.552801299183496</c:v>
                </c:pt>
                <c:pt idx="78">
                  <c:v>30.17908159606957</c:v>
                </c:pt>
                <c:pt idx="79">
                  <c:v>30.804890293372242</c:v>
                </c:pt>
                <c:pt idx="80">
                  <c:v>31.43018530941062</c:v>
                </c:pt>
                <c:pt idx="81">
                  <c:v>32.054923392610355</c:v>
                </c:pt>
                <c:pt idx="82">
                  <c:v>32.67906004716592</c:v>
                </c:pt>
                <c:pt idx="83">
                  <c:v>33.302549454740735</c:v>
                </c:pt>
                <c:pt idx="84">
                  <c:v>33.92534439193568</c:v>
                </c:pt>
                <c:pt idx="85">
                  <c:v>34.54739614323873</c:v>
                </c:pt>
                <c:pt idx="86">
                  <c:v>35.1686544091508</c:v>
                </c:pt>
                <c:pt idx="87">
                  <c:v>35.78906720916002</c:v>
                </c:pt>
                <c:pt idx="88">
                  <c:v>36.40858077921906</c:v>
                </c:pt>
                <c:pt idx="89">
                  <c:v>37.02713946335421</c:v>
                </c:pt>
                <c:pt idx="90">
                  <c:v>37.64468559901306</c:v>
                </c:pt>
                <c:pt idx="91">
                  <c:v>38.26115939573073</c:v>
                </c:pt>
                <c:pt idx="92">
                  <c:v>38.87649880666989</c:v>
                </c:pt>
                <c:pt idx="93">
                  <c:v>39.49063939255973</c:v>
                </c:pt>
                <c:pt idx="94">
                  <c:v>40.10351417753148</c:v>
                </c:pt>
                <c:pt idx="95">
                  <c:v>40.71505349631674</c:v>
                </c:pt>
                <c:pt idx="96">
                  <c:v>41.32518483224267</c:v>
                </c:pt>
                <c:pt idx="97">
                  <c:v>41.93383264542688</c:v>
                </c:pt>
                <c:pt idx="98">
                  <c:v>42.54091819053943</c:v>
                </c:pt>
                <c:pt idx="99">
                  <c:v>43.146359323466484</c:v>
                </c:pt>
                <c:pt idx="100">
                  <c:v>43.75007029617519</c:v>
                </c:pt>
                <c:pt idx="101">
                  <c:v>44.35196153904445</c:v>
                </c:pt>
                <c:pt idx="102">
                  <c:v>44.95193942989378</c:v>
                </c:pt>
                <c:pt idx="103">
                  <c:v>45.54990604890841</c:v>
                </c:pt>
                <c:pt idx="104">
                  <c:v>46.145758918630065</c:v>
                </c:pt>
                <c:pt idx="105">
                  <c:v>46.7393907281545</c:v>
                </c:pt>
                <c:pt idx="106">
                  <c:v>47.33068904065426</c:v>
                </c:pt>
                <c:pt idx="107">
                  <c:v>47.91953598332918</c:v>
                </c:pt>
                <c:pt idx="108">
                  <c:v>48.5058079188758</c:v>
                </c:pt>
                <c:pt idx="109">
                  <c:v>49.08937509756956</c:v>
                </c:pt>
                <c:pt idx="110">
                  <c:v>49.67010128906511</c:v>
                </c:pt>
                <c:pt idx="111">
                  <c:v>50.24784339304867</c:v>
                </c:pt>
                <c:pt idx="112">
                  <c:v>50.822451027924906</c:v>
                </c:pt>
                <c:pt idx="113">
                  <c:v>51.39376609679055</c:v>
                </c:pt>
                <c:pt idx="114">
                  <c:v>51.96162233004763</c:v>
                </c:pt>
                <c:pt idx="115">
                  <c:v>52.525844804143155</c:v>
                </c:pt>
                <c:pt idx="116">
                  <c:v>53.08624943609667</c:v>
                </c:pt>
                <c:pt idx="117">
                  <c:v>53.64264245370348</c:v>
                </c:pt>
                <c:pt idx="118">
                  <c:v>54.194819841581875</c:v>
                </c:pt>
                <c:pt idx="119">
                  <c:v>54.74256676358693</c:v>
                </c:pt>
                <c:pt idx="120">
                  <c:v>55.285656962542774</c:v>
                </c:pt>
                <c:pt idx="121">
                  <c:v>55.823852138771315</c:v>
                </c:pt>
                <c:pt idx="122">
                  <c:v>56.35690130952638</c:v>
                </c:pt>
                <c:pt idx="123">
                  <c:v>56.88454015220051</c:v>
                </c:pt>
                <c:pt idx="124">
                  <c:v>57.40649033505933</c:v>
                </c:pt>
                <c:pt idx="125">
                  <c:v>57.92245884031688</c:v>
                </c:pt>
                <c:pt idx="126">
                  <c:v>58.43213728558426</c:v>
                </c:pt>
                <c:pt idx="127">
                  <c:v>58.93520125114271</c:v>
                </c:pt>
                <c:pt idx="128">
                  <c:v>59.4313096221119</c:v>
                </c:pt>
                <c:pt idx="129">
                  <c:v>59.92010395642446</c:v>
                </c:pt>
                <c:pt idx="130">
                  <c:v>60.401207891582324</c:v>
                </c:pt>
                <c:pt idx="131">
                  <c:v>60.87422660546035</c:v>
                </c:pt>
                <c:pt idx="132">
                  <c:v>61.33874634892867</c:v>
                </c:pt>
                <c:pt idx="133">
                  <c:v>61.79433407076208</c:v>
                </c:pt>
                <c:pt idx="134">
                  <c:v>62.240537158152094</c:v>
                </c:pt>
                <c:pt idx="135">
                  <c:v>62.6768833190723</c:v>
                </c:pt>
                <c:pt idx="136">
                  <c:v>63.10288063567774</c:v>
                </c:pt>
                <c:pt idx="137">
                  <c:v>63.51801782072271</c:v>
                </c:pt>
                <c:pt idx="138">
                  <c:v>63.92176471149973</c:v>
                </c:pt>
                <c:pt idx="139">
                  <c:v>64.3135730378329</c:v>
                </c:pt>
                <c:pt idx="140">
                  <c:v>64.6928775019637</c:v>
                </c:pt>
                <c:pt idx="141">
                  <c:v>65.05909720846194</c:v>
                </c:pt>
                <c:pt idx="142">
                  <c:v>65.41163748126303</c:v>
                </c:pt>
                <c:pt idx="143">
                  <c:v>65.74989210223809</c:v>
                </c:pt>
                <c:pt idx="144">
                  <c:v>66.07324600099898</c:v>
                </c:pt>
                <c:pt idx="145">
                  <c:v>66.38107841860797</c:v>
                </c:pt>
                <c:pt idx="146">
                  <c:v>66.67276655823709</c:v>
                </c:pt>
                <c:pt idx="147">
                  <c:v>66.9476897234408</c:v>
                </c:pt>
                <c:pt idx="148">
                  <c:v>67.20523392955785</c:v>
                </c:pt>
                <c:pt idx="149">
                  <c:v>67.44479695602197</c:v>
                </c:pt>
                <c:pt idx="150">
                  <c:v>67.66579378747223</c:v>
                </c:pt>
                <c:pt idx="151">
                  <c:v>67.86766237021095</c:v>
                </c:pt>
                <c:pt idx="152">
                  <c:v>68.04986958875716</c:v>
                </c:pt>
                <c:pt idx="153">
                  <c:v>68.21191734624433</c:v>
                </c:pt>
                <c:pt idx="154">
                  <c:v>68.35334861368524</c:v>
                </c:pt>
                <c:pt idx="155">
                  <c:v>68.473753298259</c:v>
                </c:pt>
                <c:pt idx="156">
                  <c:v>68.57277377132307</c:v>
                </c:pt>
                <c:pt idx="157">
                  <c:v>68.65010989419345</c:v>
                </c:pt>
                <c:pt idx="158">
                  <c:v>68.70552338487887</c:v>
                </c:pt>
                <c:pt idx="159">
                  <c:v>68.73884138239141</c:v>
                </c:pt>
                <c:pt idx="160">
                  <c:v>68.74995908683928</c:v>
                </c:pt>
                <c:pt idx="161">
                  <c:v>68.73884138239141</c:v>
                </c:pt>
                <c:pt idx="162">
                  <c:v>68.70552338487887</c:v>
                </c:pt>
                <c:pt idx="163">
                  <c:v>68.65010989419345</c:v>
                </c:pt>
                <c:pt idx="164">
                  <c:v>68.57277377132307</c:v>
                </c:pt>
                <c:pt idx="165">
                  <c:v>68.473753298259</c:v>
                </c:pt>
                <c:pt idx="166">
                  <c:v>68.35334861368524</c:v>
                </c:pt>
                <c:pt idx="167">
                  <c:v>68.21191734624433</c:v>
                </c:pt>
                <c:pt idx="168">
                  <c:v>68.04986958875716</c:v>
                </c:pt>
                <c:pt idx="169">
                  <c:v>67.86766237021095</c:v>
                </c:pt>
                <c:pt idx="170">
                  <c:v>67.66579378747223</c:v>
                </c:pt>
                <c:pt idx="171">
                  <c:v>67.44479695602197</c:v>
                </c:pt>
                <c:pt idx="172">
                  <c:v>67.20523392955785</c:v>
                </c:pt>
                <c:pt idx="173">
                  <c:v>66.9476897234408</c:v>
                </c:pt>
                <c:pt idx="174">
                  <c:v>66.67276655823709</c:v>
                </c:pt>
                <c:pt idx="175">
                  <c:v>66.38107841860797</c:v>
                </c:pt>
                <c:pt idx="176">
                  <c:v>66.07324600099898</c:v>
                </c:pt>
                <c:pt idx="177">
                  <c:v>65.74989210223809</c:v>
                </c:pt>
                <c:pt idx="178">
                  <c:v>65.41163748126303</c:v>
                </c:pt>
                <c:pt idx="179">
                  <c:v>65.05909720846194</c:v>
                </c:pt>
                <c:pt idx="180">
                  <c:v>64.6928775019637</c:v>
                </c:pt>
                <c:pt idx="181">
                  <c:v>64.3135730378329</c:v>
                </c:pt>
                <c:pt idx="182">
                  <c:v>63.92176471149973</c:v>
                </c:pt>
                <c:pt idx="183">
                  <c:v>63.51801782072271</c:v>
                </c:pt>
                <c:pt idx="184">
                  <c:v>63.10288063567774</c:v>
                </c:pt>
                <c:pt idx="185">
                  <c:v>62.6768833190723</c:v>
                </c:pt>
                <c:pt idx="186">
                  <c:v>62.240537158152094</c:v>
                </c:pt>
                <c:pt idx="187">
                  <c:v>61.79433407076208</c:v>
                </c:pt>
                <c:pt idx="188">
                  <c:v>61.33874634892867</c:v>
                </c:pt>
                <c:pt idx="189">
                  <c:v>60.87422660546035</c:v>
                </c:pt>
                <c:pt idx="190">
                  <c:v>60.401207891582324</c:v>
                </c:pt>
                <c:pt idx="191">
                  <c:v>59.92010395642446</c:v>
                </c:pt>
                <c:pt idx="192">
                  <c:v>59.4313096221119</c:v>
                </c:pt>
                <c:pt idx="193">
                  <c:v>58.93520125114271</c:v>
                </c:pt>
                <c:pt idx="194">
                  <c:v>58.43213728558426</c:v>
                </c:pt>
                <c:pt idx="195">
                  <c:v>57.92245884031688</c:v>
                </c:pt>
                <c:pt idx="196">
                  <c:v>57.40649033505933</c:v>
                </c:pt>
                <c:pt idx="197">
                  <c:v>56.88454015220051</c:v>
                </c:pt>
                <c:pt idx="198">
                  <c:v>56.35690130952638</c:v>
                </c:pt>
                <c:pt idx="199">
                  <c:v>55.823852138771315</c:v>
                </c:pt>
                <c:pt idx="200">
                  <c:v>55.28565696254298</c:v>
                </c:pt>
                <c:pt idx="201">
                  <c:v>54.74256676358715</c:v>
                </c:pt>
                <c:pt idx="202">
                  <c:v>54.19481984158209</c:v>
                </c:pt>
                <c:pt idx="203">
                  <c:v>53.64264245370369</c:v>
                </c:pt>
                <c:pt idx="204">
                  <c:v>53.086249436096914</c:v>
                </c:pt>
                <c:pt idx="205">
                  <c:v>52.52584480414336</c:v>
                </c:pt>
                <c:pt idx="206">
                  <c:v>51.961622330047845</c:v>
                </c:pt>
                <c:pt idx="207">
                  <c:v>51.39376609679078</c:v>
                </c:pt>
                <c:pt idx="208">
                  <c:v>50.822451027925126</c:v>
                </c:pt>
                <c:pt idx="209">
                  <c:v>50.24784339304891</c:v>
                </c:pt>
                <c:pt idx="210">
                  <c:v>49.67010128906533</c:v>
                </c:pt>
                <c:pt idx="211">
                  <c:v>49.0893750975698</c:v>
                </c:pt>
                <c:pt idx="212">
                  <c:v>48.50580791887604</c:v>
                </c:pt>
                <c:pt idx="213">
                  <c:v>47.919535983329425</c:v>
                </c:pt>
                <c:pt idx="214">
                  <c:v>47.33068904065452</c:v>
                </c:pt>
                <c:pt idx="215">
                  <c:v>46.739390728154724</c:v>
                </c:pt>
                <c:pt idx="216">
                  <c:v>46.1457589186303</c:v>
                </c:pt>
                <c:pt idx="217">
                  <c:v>45.549906048908646</c:v>
                </c:pt>
                <c:pt idx="218">
                  <c:v>44.95193942989401</c:v>
                </c:pt>
                <c:pt idx="219">
                  <c:v>44.35196153904471</c:v>
                </c:pt>
                <c:pt idx="220">
                  <c:v>43.75007029617543</c:v>
                </c:pt>
                <c:pt idx="221">
                  <c:v>43.14635932346672</c:v>
                </c:pt>
                <c:pt idx="222">
                  <c:v>42.540918190539664</c:v>
                </c:pt>
                <c:pt idx="223">
                  <c:v>41.93383264542712</c:v>
                </c:pt>
                <c:pt idx="224">
                  <c:v>41.32518483224294</c:v>
                </c:pt>
                <c:pt idx="225">
                  <c:v>40.71505349631699</c:v>
                </c:pt>
                <c:pt idx="226">
                  <c:v>40.10351417753173</c:v>
                </c:pt>
                <c:pt idx="227">
                  <c:v>39.49063939255996</c:v>
                </c:pt>
                <c:pt idx="228">
                  <c:v>38.87649880667013</c:v>
                </c:pt>
                <c:pt idx="229">
                  <c:v>38.26115939573099</c:v>
                </c:pt>
                <c:pt idx="230">
                  <c:v>37.6446855990133</c:v>
                </c:pt>
                <c:pt idx="231">
                  <c:v>37.02713946335444</c:v>
                </c:pt>
                <c:pt idx="232">
                  <c:v>36.4085807792193</c:v>
                </c:pt>
                <c:pt idx="233">
                  <c:v>35.78906720916027</c:v>
                </c:pt>
                <c:pt idx="234">
                  <c:v>35.168654409151074</c:v>
                </c:pt>
                <c:pt idx="235">
                  <c:v>34.54739614323896</c:v>
                </c:pt>
                <c:pt idx="236">
                  <c:v>33.92534439193579</c:v>
                </c:pt>
                <c:pt idx="237">
                  <c:v>33.30254945474086</c:v>
                </c:pt>
                <c:pt idx="238">
                  <c:v>32.679060047166026</c:v>
                </c:pt>
                <c:pt idx="239">
                  <c:v>32.05492339261048</c:v>
                </c:pt>
                <c:pt idx="240">
                  <c:v>31.43018530941075</c:v>
                </c:pt>
                <c:pt idx="241">
                  <c:v>30.80489029337235</c:v>
                </c:pt>
                <c:pt idx="242">
                  <c:v>30.17908159606969</c:v>
                </c:pt>
                <c:pt idx="243">
                  <c:v>29.552801299183628</c:v>
                </c:pt>
                <c:pt idx="244">
                  <c:v>28.92609038512909</c:v>
                </c:pt>
                <c:pt idx="245">
                  <c:v>28.29898880421009</c:v>
                </c:pt>
                <c:pt idx="246">
                  <c:v>27.671535538523944</c:v>
                </c:pt>
                <c:pt idx="247">
                  <c:v>27.043768662823567</c:v>
                </c:pt>
                <c:pt idx="248">
                  <c:v>26.415725402533777</c:v>
                </c:pt>
                <c:pt idx="249">
                  <c:v>25.787442189104905</c:v>
                </c:pt>
                <c:pt idx="250">
                  <c:v>25.158954712877332</c:v>
                </c:pt>
                <c:pt idx="251">
                  <c:v>24.53029797361803</c:v>
                </c:pt>
                <c:pt idx="252">
                  <c:v>23.901506328882284</c:v>
                </c:pt>
                <c:pt idx="253">
                  <c:v>23.272613540343706</c:v>
                </c:pt>
                <c:pt idx="254">
                  <c:v>22.64365281822711</c:v>
                </c:pt>
                <c:pt idx="255">
                  <c:v>22.014656863972064</c:v>
                </c:pt>
                <c:pt idx="256">
                  <c:v>21.385657911245385</c:v>
                </c:pt>
                <c:pt idx="257">
                  <c:v>20.756687765416135</c:v>
                </c:pt>
                <c:pt idx="258">
                  <c:v>20.127777841599226</c:v>
                </c:pt>
                <c:pt idx="259">
                  <c:v>19.498959201367317</c:v>
                </c:pt>
                <c:pt idx="260">
                  <c:v>18.870262588226783</c:v>
                </c:pt>
                <c:pt idx="261">
                  <c:v>18.241718461946036</c:v>
                </c:pt>
                <c:pt idx="262">
                  <c:v>17.613357031821625</c:v>
                </c:pt>
                <c:pt idx="263">
                  <c:v>16.985208288962273</c:v>
                </c:pt>
                <c:pt idx="264">
                  <c:v>16.357302037666297</c:v>
                </c:pt>
                <c:pt idx="265">
                  <c:v>15.729667925965387</c:v>
                </c:pt>
                <c:pt idx="266">
                  <c:v>15.102335475402379</c:v>
                </c:pt>
                <c:pt idx="267">
                  <c:v>14.475334110108587</c:v>
                </c:pt>
                <c:pt idx="268">
                  <c:v>13.848693185242592</c:v>
                </c:pt>
                <c:pt idx="269">
                  <c:v>13.222442014849408</c:v>
                </c:pt>
                <c:pt idx="270">
                  <c:v>12.596609899196821</c:v>
                </c:pt>
                <c:pt idx="271">
                  <c:v>11.971226151642117</c:v>
                </c:pt>
                <c:pt idx="272">
                  <c:v>11.346320125081157</c:v>
                </c:pt>
                <c:pt idx="273">
                  <c:v>10.721921238028953</c:v>
                </c:pt>
                <c:pt idx="274">
                  <c:v>10.098059000379031</c:v>
                </c:pt>
                <c:pt idx="275">
                  <c:v>9.474763038887412</c:v>
                </c:pt>
                <c:pt idx="276">
                  <c:v>8.852063122424203</c:v>
                </c:pt>
                <c:pt idx="277">
                  <c:v>8.229989187035436</c:v>
                </c:pt>
                <c:pt idx="278">
                  <c:v>7.608571360855761</c:v>
                </c:pt>
                <c:pt idx="279">
                  <c:v>6.987839988911645</c:v>
                </c:pt>
                <c:pt idx="280">
                  <c:v>6.367825657845822</c:v>
                </c:pt>
                <c:pt idx="281">
                  <c:v>5.74855922062382</c:v>
                </c:pt>
                <c:pt idx="282">
                  <c:v>5.130071821217434</c:v>
                </c:pt>
                <c:pt idx="283">
                  <c:v>4.512394919334765</c:v>
                </c:pt>
                <c:pt idx="284">
                  <c:v>3.8955603152234435</c:v>
                </c:pt>
                <c:pt idx="285">
                  <c:v>3.2796001745615966</c:v>
                </c:pt>
                <c:pt idx="286">
                  <c:v>2.6645470534948936</c:v>
                </c:pt>
                <c:pt idx="287">
                  <c:v>2.050433923816877</c:v>
                </c:pt>
                <c:pt idx="288">
                  <c:v>1.437294198366686</c:v>
                </c:pt>
                <c:pt idx="289">
                  <c:v>0.8251617566313643</c:v>
                </c:pt>
                <c:pt idx="290">
                  <c:v>0.21407097060584804</c:v>
                </c:pt>
                <c:pt idx="291">
                  <c:v>-0.39594326906893945</c:v>
                </c:pt>
                <c:pt idx="292">
                  <c:v>-1.004845526662425</c:v>
                </c:pt>
                <c:pt idx="293">
                  <c:v>-1.6125997945782335</c:v>
                </c:pt>
                <c:pt idx="294">
                  <c:v>-2.219169466219755</c:v>
                </c:pt>
                <c:pt idx="295">
                  <c:v>-2.824517308472873</c:v>
                </c:pt>
                <c:pt idx="296">
                  <c:v>-3.4286054337812866</c:v>
                </c:pt>
                <c:pt idx="297">
                  <c:v>-4.03139527179089</c:v>
                </c:pt>
                <c:pt idx="298">
                  <c:v>-4.632847540540863</c:v>
                </c:pt>
                <c:pt idx="299">
                  <c:v>-5.232922217179073</c:v>
                </c:pt>
                <c:pt idx="300">
                  <c:v>-5.831578508181526</c:v>
                </c:pt>
                <c:pt idx="301">
                  <c:v>-6.428774819055509</c:v>
                </c:pt>
                <c:pt idx="302">
                  <c:v>-7.0244687235075265</c:v>
                </c:pt>
                <c:pt idx="303">
                  <c:v>-7.6186169320587105</c:v>
                </c:pt>
                <c:pt idx="304">
                  <c:v>-8.2111752600904</c:v>
                </c:pt>
                <c:pt idx="305">
                  <c:v>-8.80209859530563</c:v>
                </c:pt>
                <c:pt idx="306">
                  <c:v>-9.39134086459235</c:v>
                </c:pt>
                <c:pt idx="307">
                  <c:v>-9.978855000276338</c:v>
                </c:pt>
                <c:pt idx="308">
                  <c:v>-10.564592905754058</c:v>
                </c:pt>
                <c:pt idx="309">
                  <c:v>-11.148505420496164</c:v>
                </c:pt>
                <c:pt idx="310">
                  <c:v>-11.730542284416936</c:v>
                </c:pt>
                <c:pt idx="311">
                  <c:v>-12.310652101604543</c:v>
                </c:pt>
                <c:pt idx="312">
                  <c:v>-12.888782303411892</c:v>
                </c:pt>
                <c:pt idx="313">
                  <c:v>-13.464879110909477</c:v>
                </c:pt>
                <c:pt idx="314">
                  <c:v>-14.038887496704577</c:v>
                </c:pt>
                <c:pt idx="315">
                  <c:v>-14.610751146136062</c:v>
                </c:pt>
                <c:pt idx="316">
                  <c:v>-15.180412417855711</c:v>
                </c:pt>
                <c:pt idx="317">
                  <c:v>-15.747812303812944</c:v>
                </c:pt>
                <c:pt idx="318">
                  <c:v>-16.312890388663106</c:v>
                </c:pt>
                <c:pt idx="319">
                  <c:v>-16.875584808624563</c:v>
                </c:pt>
                <c:pt idx="320">
                  <c:v>-17.435832209815768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'Angle Input'!$H$21</c:f>
              <c:strCache>
                <c:ptCount val="1"/>
                <c:pt idx="0">
                  <c:v>Mar/Sep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Input'!$I$24:$I$344</c:f>
              <c:numCache>
                <c:ptCount val="321"/>
                <c:pt idx="0">
                  <c:v>-107.2721186953169</c:v>
                </c:pt>
                <c:pt idx="1">
                  <c:v>-106.7792494509541</c:v>
                </c:pt>
                <c:pt idx="2">
                  <c:v>-106.29100842634894</c:v>
                </c:pt>
                <c:pt idx="3">
                  <c:v>-105.80723499446631</c:v>
                </c:pt>
                <c:pt idx="4">
                  <c:v>-105.32777196835919</c:v>
                </c:pt>
                <c:pt idx="5">
                  <c:v>-104.85246549011896</c:v>
                </c:pt>
                <c:pt idx="6">
                  <c:v>-104.38116492025348</c:v>
                </c:pt>
                <c:pt idx="7">
                  <c:v>-103.91372272770705</c:v>
                </c:pt>
                <c:pt idx="8">
                  <c:v>-103.4499943807055</c:v>
                </c:pt>
                <c:pt idx="9">
                  <c:v>-102.9898382385793</c:v>
                </c:pt>
                <c:pt idx="10">
                  <c:v>-102.53311544469359</c:v>
                </c:pt>
                <c:pt idx="11">
                  <c:v>-102.07968982058976</c:v>
                </c:pt>
                <c:pt idx="12">
                  <c:v>-101.62942776142229</c:v>
                </c:pt>
                <c:pt idx="13">
                  <c:v>-101.18219813275651</c:v>
                </c:pt>
                <c:pt idx="14">
                  <c:v>-100.7378721687759</c:v>
                </c:pt>
                <c:pt idx="15">
                  <c:v>-100.2963233719324</c:v>
                </c:pt>
                <c:pt idx="16">
                  <c:v>-99.85742741406058</c:v>
                </c:pt>
                <c:pt idx="17">
                  <c:v>-99.4210620389635</c:v>
                </c:pt>
                <c:pt idx="18">
                  <c:v>-98.98710696646899</c:v>
                </c:pt>
                <c:pt idx="19">
                  <c:v>-98.55544379794449</c:v>
                </c:pt>
                <c:pt idx="20">
                  <c:v>-98.12595592325084</c:v>
                </c:pt>
                <c:pt idx="21">
                  <c:v>-97.69852842910808</c:v>
                </c:pt>
                <c:pt idx="22">
                  <c:v>-97.27304800883965</c:v>
                </c:pt>
                <c:pt idx="23">
                  <c:v>-96.84940287345589</c:v>
                </c:pt>
                <c:pt idx="24">
                  <c:v>-96.42748266403227</c:v>
                </c:pt>
                <c:pt idx="25">
                  <c:v>-96.0071783653343</c:v>
                </c:pt>
                <c:pt idx="26">
                  <c:v>-95.58838222063584</c:v>
                </c:pt>
                <c:pt idx="27">
                  <c:v>-95.17098764767566</c:v>
                </c:pt>
                <c:pt idx="28">
                  <c:v>-94.75488915569312</c:v>
                </c:pt>
                <c:pt idx="29">
                  <c:v>-94.33998226348163</c:v>
                </c:pt>
                <c:pt idx="30">
                  <c:v>-93.92616341839643</c:v>
                </c:pt>
                <c:pt idx="31">
                  <c:v>-93.51332991625188</c:v>
                </c:pt>
                <c:pt idx="32">
                  <c:v>-93.10137982204036</c:v>
                </c:pt>
                <c:pt idx="33">
                  <c:v>-92.69021189140496</c:v>
                </c:pt>
                <c:pt idx="34">
                  <c:v>-92.2797254927968</c:v>
                </c:pt>
                <c:pt idx="35">
                  <c:v>-91.86982053024596</c:v>
                </c:pt>
                <c:pt idx="36">
                  <c:v>-91.46039736667515</c:v>
                </c:pt>
                <c:pt idx="37">
                  <c:v>-91.05135674768438</c:v>
                </c:pt>
                <c:pt idx="38">
                  <c:v>-90.64259972573393</c:v>
                </c:pt>
                <c:pt idx="39">
                  <c:v>-90.23402758465332</c:v>
                </c:pt>
                <c:pt idx="40">
                  <c:v>-89.8255417644031</c:v>
                </c:pt>
                <c:pt idx="41">
                  <c:v>-89.4170437860162</c:v>
                </c:pt>
                <c:pt idx="42">
                  <c:v>-89.00843517664606</c:v>
                </c:pt>
                <c:pt idx="43">
                  <c:v>-88.59961739464805</c:v>
                </c:pt>
                <c:pt idx="44">
                  <c:v>-88.19049175462116</c:v>
                </c:pt>
                <c:pt idx="45">
                  <c:v>-87.78095935233759</c:v>
                </c:pt>
                <c:pt idx="46">
                  <c:v>-87.37092098948689</c:v>
                </c:pt>
                <c:pt idx="47">
                  <c:v>-86.96027709816389</c:v>
                </c:pt>
                <c:pt idx="48">
                  <c:v>-86.54892766502742</c:v>
                </c:pt>
                <c:pt idx="49">
                  <c:v>-86.13677215506029</c:v>
                </c:pt>
                <c:pt idx="50">
                  <c:v>-85.72370943485924</c:v>
                </c:pt>
                <c:pt idx="51">
                  <c:v>-85.30963769538678</c:v>
                </c:pt>
                <c:pt idx="52">
                  <c:v>-84.89445437411568</c:v>
                </c:pt>
                <c:pt idx="53">
                  <c:v>-84.47805607650017</c:v>
                </c:pt>
                <c:pt idx="54">
                  <c:v>-84.06033849670781</c:v>
                </c:pt>
                <c:pt idx="55">
                  <c:v>-83.64119633754862</c:v>
                </c:pt>
                <c:pt idx="56">
                  <c:v>-83.22052322953931</c:v>
                </c:pt>
                <c:pt idx="57">
                  <c:v>-82.79821164904313</c:v>
                </c:pt>
                <c:pt idx="58">
                  <c:v>-82.37415283542838</c:v>
                </c:pt>
                <c:pt idx="59">
                  <c:v>-81.94823670719097</c:v>
                </c:pt>
                <c:pt idx="60">
                  <c:v>-81.5203517769904</c:v>
                </c:pt>
                <c:pt idx="61">
                  <c:v>-81.09038506555147</c:v>
                </c:pt>
                <c:pt idx="62">
                  <c:v>-80.65822201438948</c:v>
                </c:pt>
                <c:pt idx="63">
                  <c:v>-80.22374639731972</c:v>
                </c:pt>
                <c:pt idx="64">
                  <c:v>-79.78684023071946</c:v>
                </c:pt>
                <c:pt idx="65">
                  <c:v>-79.34738368251502</c:v>
                </c:pt>
                <c:pt idx="66">
                  <c:v>-78.90525497987466</c:v>
                </c:pt>
                <c:pt idx="67">
                  <c:v>-78.46033031559506</c:v>
                </c:pt>
                <c:pt idx="68">
                  <c:v>-78.01248375317853</c:v>
                </c:pt>
                <c:pt idx="69">
                  <c:v>-77.56158713060724</c:v>
                </c:pt>
                <c:pt idx="70">
                  <c:v>-77.10750996283245</c:v>
                </c:pt>
                <c:pt idx="71">
                  <c:v>-76.65011934300846</c:v>
                </c:pt>
                <c:pt idx="72">
                  <c:v>-76.18927984251539</c:v>
                </c:pt>
                <c:pt idx="73">
                  <c:v>-75.72485340982969</c:v>
                </c:pt>
                <c:pt idx="74">
                  <c:v>-75.25669926831903</c:v>
                </c:pt>
                <c:pt idx="75">
                  <c:v>-74.78467381305687</c:v>
                </c:pt>
                <c:pt idx="76">
                  <c:v>-74.30863050677365</c:v>
                </c:pt>
                <c:pt idx="77">
                  <c:v>-73.82841977508483</c:v>
                </c:pt>
                <c:pt idx="78">
                  <c:v>-73.34388890116252</c:v>
                </c:pt>
                <c:pt idx="79">
                  <c:v>-72.85488192004641</c:v>
                </c:pt>
                <c:pt idx="80">
                  <c:v>-72.36123951282158</c:v>
                </c:pt>
                <c:pt idx="81">
                  <c:v>-71.86279890092658</c:v>
                </c:pt>
                <c:pt idx="82">
                  <c:v>-71.35939374089442</c:v>
                </c:pt>
                <c:pt idx="83">
                  <c:v>-70.85085401987205</c:v>
                </c:pt>
                <c:pt idx="84">
                  <c:v>-70.33700595231123</c:v>
                </c:pt>
                <c:pt idx="85">
                  <c:v>-69.81767187827727</c:v>
                </c:pt>
                <c:pt idx="86">
                  <c:v>-69.29267016387693</c:v>
                </c:pt>
                <c:pt idx="87">
                  <c:v>-68.76181510437353</c:v>
                </c:pt>
                <c:pt idx="88">
                  <c:v>-68.22491683062128</c:v>
                </c:pt>
                <c:pt idx="89">
                  <c:v>-67.68178121953088</c:v>
                </c:pt>
                <c:pt idx="90">
                  <c:v>-67.13220980935637</c:v>
                </c:pt>
                <c:pt idx="91">
                  <c:v>-66.57599972068603</c:v>
                </c:pt>
                <c:pt idx="92">
                  <c:v>-66.01294358411373</c:v>
                </c:pt>
                <c:pt idx="93">
                  <c:v>-65.44282947567545</c:v>
                </c:pt>
                <c:pt idx="94">
                  <c:v>-64.86544086124746</c:v>
                </c:pt>
                <c:pt idx="95">
                  <c:v>-64.28055655122598</c:v>
                </c:pt>
                <c:pt idx="96">
                  <c:v>-63.68795066694183</c:v>
                </c:pt>
                <c:pt idx="97">
                  <c:v>-63.08739262040313</c:v>
                </c:pt>
                <c:pt idx="98">
                  <c:v>-62.47864710911409</c:v>
                </c:pt>
                <c:pt idx="99">
                  <c:v>-61.86147412787794</c:v>
                </c:pt>
                <c:pt idx="100">
                  <c:v>-61.235628999665636</c:v>
                </c:pt>
                <c:pt idx="101">
                  <c:v>-60.60086242781508</c:v>
                </c:pt>
                <c:pt idx="102">
                  <c:v>-59.95692057201642</c:v>
                </c:pt>
                <c:pt idx="103">
                  <c:v>-59.303545150743226</c:v>
                </c:pt>
                <c:pt idx="104">
                  <c:v>-58.6404735729967</c:v>
                </c:pt>
                <c:pt idx="105">
                  <c:v>-57.967439102450506</c:v>
                </c:pt>
                <c:pt idx="106">
                  <c:v>-57.284171057305805</c:v>
                </c:pt>
                <c:pt idx="107">
                  <c:v>-56.590395049393514</c:v>
                </c:pt>
                <c:pt idx="108">
                  <c:v>-55.88583326629069</c:v>
                </c:pt>
                <c:pt idx="109">
                  <c:v>-55.170204800444246</c:v>
                </c:pt>
                <c:pt idx="110">
                  <c:v>-54.44322602951709</c:v>
                </c:pt>
                <c:pt idx="111">
                  <c:v>-53.70461105238442</c:v>
                </c:pt>
                <c:pt idx="112">
                  <c:v>-52.95407218540256</c:v>
                </c:pt>
                <c:pt idx="113">
                  <c:v>-52.191320523748935</c:v>
                </c:pt>
                <c:pt idx="114">
                  <c:v>-51.41606657277522</c:v>
                </c:pt>
                <c:pt idx="115">
                  <c:v>-50.62802095442363</c:v>
                </c:pt>
                <c:pt idx="116">
                  <c:v>-49.82689519381594</c:v>
                </c:pt>
                <c:pt idx="117">
                  <c:v>-49.012402591123326</c:v>
                </c:pt>
                <c:pt idx="118">
                  <c:v>-48.18425918375666</c:v>
                </c:pt>
                <c:pt idx="119">
                  <c:v>-47.34218480375792</c:v>
                </c:pt>
                <c:pt idx="120">
                  <c:v>-46.485904235018886</c:v>
                </c:pt>
                <c:pt idx="121">
                  <c:v>-45.615148474579904</c:v>
                </c:pt>
                <c:pt idx="122">
                  <c:v>-44.72965610175607</c:v>
                </c:pt>
                <c:pt idx="123">
                  <c:v>-43.82917475817649</c:v>
                </c:pt>
                <c:pt idx="124">
                  <c:v>-42.91346274100429</c:v>
                </c:pt>
                <c:pt idx="125">
                  <c:v>-41.98229071058029</c:v>
                </c:pt>
                <c:pt idx="126">
                  <c:v>-41.03544351252109</c:v>
                </c:pt>
                <c:pt idx="127">
                  <c:v>-40.07272211285889</c:v>
                </c:pt>
                <c:pt idx="128">
                  <c:v>-39.09394564313863</c:v>
                </c:pt>
                <c:pt idx="129">
                  <c:v>-38.09895355047019</c:v>
                </c:pt>
                <c:pt idx="130">
                  <c:v>-37.08760784536834</c:v>
                </c:pt>
                <c:pt idx="131">
                  <c:v>-36.05979543780121</c:v>
                </c:pt>
                <c:pt idx="132">
                  <c:v>-35.01543054921744</c:v>
                </c:pt>
                <c:pt idx="133">
                  <c:v>-33.95445718545144</c:v>
                </c:pt>
                <c:pt idx="134">
                  <c:v>-32.87685165234723</c:v>
                </c:pt>
                <c:pt idx="135">
                  <c:v>-31.782625092727145</c:v>
                </c:pt>
                <c:pt idx="136">
                  <c:v>-30.67182602002842</c:v>
                </c:pt>
                <c:pt idx="137">
                  <c:v>-29.544542820596572</c:v>
                </c:pt>
                <c:pt idx="138">
                  <c:v>-28.400906193348792</c:v>
                </c:pt>
                <c:pt idx="139">
                  <c:v>-27.241091492403946</c:v>
                </c:pt>
                <c:pt idx="140">
                  <c:v>-26.06532093542229</c:v>
                </c:pt>
                <c:pt idx="141">
                  <c:v>-24.873865637942092</c:v>
                </c:pt>
                <c:pt idx="142">
                  <c:v>-23.667047432066873</c:v>
                </c:pt>
                <c:pt idx="143">
                  <c:v>-22.445240426591297</c:v>
                </c:pt>
                <c:pt idx="144">
                  <c:v>-21.208872265186947</c:v>
                </c:pt>
                <c:pt idx="145">
                  <c:v>-19.958425039739744</c:v>
                </c:pt>
                <c:pt idx="146">
                  <c:v>-18.69443581745371</c:v>
                </c:pt>
                <c:pt idx="147">
                  <c:v>-17.4174967430074</c:v>
                </c:pt>
                <c:pt idx="148">
                  <c:v>-16.128254680939005</c:v>
                </c:pt>
                <c:pt idx="149">
                  <c:v>-14.82741036857547</c:v>
                </c:pt>
                <c:pt idx="150">
                  <c:v>-13.515717056187103</c:v>
                </c:pt>
                <c:pt idx="151">
                  <c:v>-12.193978618593977</c:v>
                </c:pt>
                <c:pt idx="152">
                  <c:v>-10.863047131033253</c:v>
                </c:pt>
                <c:pt idx="153">
                  <c:v>-9.523819911571733</c:v>
                </c:pt>
                <c:pt idx="154">
                  <c:v>-8.177236042452009</c:v>
                </c:pt>
                <c:pt idx="155">
                  <c:v>-6.824272393274395</c:v>
                </c:pt>
                <c:pt idx="156">
                  <c:v>-5.465939179452685</c:v>
                </c:pt>
                <c:pt idx="157">
                  <c:v>-4.103275099693886</c:v>
                </c:pt>
                <c:pt idx="158">
                  <c:v>-2.7373421058871603</c:v>
                </c:pt>
                <c:pt idx="159">
                  <c:v>-1.3692198675052532</c:v>
                </c:pt>
                <c:pt idx="160">
                  <c:v>0</c:v>
                </c:pt>
                <c:pt idx="161">
                  <c:v>1.3692198675052532</c:v>
                </c:pt>
                <c:pt idx="162">
                  <c:v>2.7373421058871603</c:v>
                </c:pt>
                <c:pt idx="163">
                  <c:v>4.103275099693886</c:v>
                </c:pt>
                <c:pt idx="164">
                  <c:v>5.465939179452685</c:v>
                </c:pt>
                <c:pt idx="165">
                  <c:v>6.824272393274395</c:v>
                </c:pt>
                <c:pt idx="166">
                  <c:v>8.177236042452009</c:v>
                </c:pt>
                <c:pt idx="167">
                  <c:v>9.523819911571733</c:v>
                </c:pt>
                <c:pt idx="168">
                  <c:v>10.863047131033253</c:v>
                </c:pt>
                <c:pt idx="169">
                  <c:v>12.193978618593977</c:v>
                </c:pt>
                <c:pt idx="170">
                  <c:v>13.515717056187103</c:v>
                </c:pt>
                <c:pt idx="171">
                  <c:v>14.82741036857547</c:v>
                </c:pt>
                <c:pt idx="172">
                  <c:v>16.128254680939005</c:v>
                </c:pt>
                <c:pt idx="173">
                  <c:v>17.4174967430074</c:v>
                </c:pt>
                <c:pt idx="174">
                  <c:v>18.69443581745371</c:v>
                </c:pt>
                <c:pt idx="175">
                  <c:v>19.958425039739744</c:v>
                </c:pt>
                <c:pt idx="176">
                  <c:v>21.208872265186947</c:v>
                </c:pt>
                <c:pt idx="177">
                  <c:v>22.445240426591297</c:v>
                </c:pt>
                <c:pt idx="178">
                  <c:v>23.667047432066873</c:v>
                </c:pt>
                <c:pt idx="179">
                  <c:v>24.873865637942092</c:v>
                </c:pt>
                <c:pt idx="180">
                  <c:v>26.06532093542229</c:v>
                </c:pt>
                <c:pt idx="181">
                  <c:v>27.241091492403946</c:v>
                </c:pt>
                <c:pt idx="182">
                  <c:v>28.400906193348792</c:v>
                </c:pt>
                <c:pt idx="183">
                  <c:v>29.544542820596572</c:v>
                </c:pt>
                <c:pt idx="184">
                  <c:v>30.67182602002842</c:v>
                </c:pt>
                <c:pt idx="185">
                  <c:v>31.782625092727145</c:v>
                </c:pt>
                <c:pt idx="186">
                  <c:v>32.87685165234723</c:v>
                </c:pt>
                <c:pt idx="187">
                  <c:v>33.95445718545144</c:v>
                </c:pt>
                <c:pt idx="188">
                  <c:v>35.01543054921744</c:v>
                </c:pt>
                <c:pt idx="189">
                  <c:v>36.05979543780121</c:v>
                </c:pt>
                <c:pt idx="190">
                  <c:v>37.08760784536834</c:v>
                </c:pt>
                <c:pt idx="191">
                  <c:v>38.09895355047019</c:v>
                </c:pt>
                <c:pt idx="192">
                  <c:v>39.09394564313863</c:v>
                </c:pt>
                <c:pt idx="193">
                  <c:v>40.07272211285889</c:v>
                </c:pt>
                <c:pt idx="194">
                  <c:v>41.03544351252109</c:v>
                </c:pt>
                <c:pt idx="195">
                  <c:v>41.98229071058029</c:v>
                </c:pt>
                <c:pt idx="196">
                  <c:v>42.91346274100429</c:v>
                </c:pt>
                <c:pt idx="197">
                  <c:v>43.82917475817649</c:v>
                </c:pt>
                <c:pt idx="198">
                  <c:v>44.72965610175607</c:v>
                </c:pt>
                <c:pt idx="199">
                  <c:v>45.615148474579904</c:v>
                </c:pt>
                <c:pt idx="200">
                  <c:v>46.48590423501855</c:v>
                </c:pt>
                <c:pt idx="201">
                  <c:v>47.342184803757576</c:v>
                </c:pt>
                <c:pt idx="202">
                  <c:v>48.184259183756346</c:v>
                </c:pt>
                <c:pt idx="203">
                  <c:v>49.01240259112302</c:v>
                </c:pt>
                <c:pt idx="204">
                  <c:v>49.82689519381563</c:v>
                </c:pt>
                <c:pt idx="205">
                  <c:v>50.628020954423356</c:v>
                </c:pt>
                <c:pt idx="206">
                  <c:v>51.41606657277492</c:v>
                </c:pt>
                <c:pt idx="207">
                  <c:v>52.19132052374863</c:v>
                </c:pt>
                <c:pt idx="208">
                  <c:v>52.95407218540226</c:v>
                </c:pt>
                <c:pt idx="209">
                  <c:v>53.70461105238409</c:v>
                </c:pt>
                <c:pt idx="210">
                  <c:v>54.44322602951682</c:v>
                </c:pt>
                <c:pt idx="211">
                  <c:v>55.170204800443955</c:v>
                </c:pt>
                <c:pt idx="212">
                  <c:v>55.88583326629039</c:v>
                </c:pt>
                <c:pt idx="213">
                  <c:v>56.59039504939323</c:v>
                </c:pt>
                <c:pt idx="214">
                  <c:v>57.284171057305485</c:v>
                </c:pt>
                <c:pt idx="215">
                  <c:v>57.96743910245024</c:v>
                </c:pt>
                <c:pt idx="216">
                  <c:v>58.640473572996434</c:v>
                </c:pt>
                <c:pt idx="217">
                  <c:v>59.30354515074297</c:v>
                </c:pt>
                <c:pt idx="218">
                  <c:v>59.956920572016166</c:v>
                </c:pt>
                <c:pt idx="219">
                  <c:v>60.6008624278148</c:v>
                </c:pt>
                <c:pt idx="220">
                  <c:v>61.235628999665394</c:v>
                </c:pt>
                <c:pt idx="221">
                  <c:v>61.86147412787769</c:v>
                </c:pt>
                <c:pt idx="222">
                  <c:v>62.478647109113865</c:v>
                </c:pt>
                <c:pt idx="223">
                  <c:v>63.08739262040289</c:v>
                </c:pt>
                <c:pt idx="224">
                  <c:v>63.68795066694156</c:v>
                </c:pt>
                <c:pt idx="225">
                  <c:v>64.28055655122576</c:v>
                </c:pt>
                <c:pt idx="226">
                  <c:v>64.86544086124724</c:v>
                </c:pt>
                <c:pt idx="227">
                  <c:v>65.44282947567523</c:v>
                </c:pt>
                <c:pt idx="228">
                  <c:v>66.0129435841135</c:v>
                </c:pt>
                <c:pt idx="229">
                  <c:v>66.57599972068579</c:v>
                </c:pt>
                <c:pt idx="230">
                  <c:v>67.13220980935616</c:v>
                </c:pt>
                <c:pt idx="231">
                  <c:v>67.68178121953068</c:v>
                </c:pt>
                <c:pt idx="232">
                  <c:v>68.22491683062107</c:v>
                </c:pt>
                <c:pt idx="233">
                  <c:v>68.7618151043733</c:v>
                </c:pt>
                <c:pt idx="234">
                  <c:v>69.2926701638767</c:v>
                </c:pt>
                <c:pt idx="235">
                  <c:v>69.81767187827705</c:v>
                </c:pt>
                <c:pt idx="236">
                  <c:v>70.33700595231115</c:v>
                </c:pt>
                <c:pt idx="237">
                  <c:v>70.85085401987195</c:v>
                </c:pt>
                <c:pt idx="238">
                  <c:v>71.35939374089435</c:v>
                </c:pt>
                <c:pt idx="239">
                  <c:v>71.86279890092646</c:v>
                </c:pt>
                <c:pt idx="240">
                  <c:v>72.36123951282147</c:v>
                </c:pt>
                <c:pt idx="241">
                  <c:v>72.85488192004632</c:v>
                </c:pt>
                <c:pt idx="242">
                  <c:v>73.34388890116243</c:v>
                </c:pt>
                <c:pt idx="243">
                  <c:v>73.82841977508471</c:v>
                </c:pt>
                <c:pt idx="244">
                  <c:v>74.30863050677355</c:v>
                </c:pt>
                <c:pt idx="245">
                  <c:v>74.78467381305678</c:v>
                </c:pt>
                <c:pt idx="246">
                  <c:v>75.25669926831895</c:v>
                </c:pt>
                <c:pt idx="247">
                  <c:v>75.72485340982962</c:v>
                </c:pt>
                <c:pt idx="248">
                  <c:v>76.18927984251529</c:v>
                </c:pt>
                <c:pt idx="249">
                  <c:v>76.65011934300836</c:v>
                </c:pt>
                <c:pt idx="250">
                  <c:v>77.10750996283235</c:v>
                </c:pt>
                <c:pt idx="251">
                  <c:v>77.56158713060717</c:v>
                </c:pt>
                <c:pt idx="252">
                  <c:v>78.01248375317844</c:v>
                </c:pt>
                <c:pt idx="253">
                  <c:v>78.46033031559496</c:v>
                </c:pt>
                <c:pt idx="254">
                  <c:v>78.90525497987457</c:v>
                </c:pt>
                <c:pt idx="255">
                  <c:v>79.34738368251496</c:v>
                </c:pt>
                <c:pt idx="256">
                  <c:v>79.78684023071938</c:v>
                </c:pt>
                <c:pt idx="257">
                  <c:v>80.22374639731963</c:v>
                </c:pt>
                <c:pt idx="258">
                  <c:v>80.65822201438937</c:v>
                </c:pt>
                <c:pt idx="259">
                  <c:v>81.09038506555139</c:v>
                </c:pt>
                <c:pt idx="260">
                  <c:v>81.52035177699032</c:v>
                </c:pt>
                <c:pt idx="261">
                  <c:v>81.9482367071909</c:v>
                </c:pt>
                <c:pt idx="262">
                  <c:v>82.3741528354283</c:v>
                </c:pt>
                <c:pt idx="263">
                  <c:v>82.79821164904303</c:v>
                </c:pt>
                <c:pt idx="264">
                  <c:v>83.22052322953921</c:v>
                </c:pt>
                <c:pt idx="265">
                  <c:v>83.64119633754855</c:v>
                </c:pt>
                <c:pt idx="266">
                  <c:v>84.06033849670774</c:v>
                </c:pt>
                <c:pt idx="267">
                  <c:v>84.47805607650008</c:v>
                </c:pt>
                <c:pt idx="268">
                  <c:v>84.89445437411558</c:v>
                </c:pt>
                <c:pt idx="269">
                  <c:v>85.3096376953867</c:v>
                </c:pt>
                <c:pt idx="270">
                  <c:v>85.72370943485917</c:v>
                </c:pt>
                <c:pt idx="271">
                  <c:v>86.1367721550602</c:v>
                </c:pt>
                <c:pt idx="272">
                  <c:v>86.54892766502736</c:v>
                </c:pt>
                <c:pt idx="273">
                  <c:v>86.96027709816379</c:v>
                </c:pt>
                <c:pt idx="274">
                  <c:v>87.37092098948682</c:v>
                </c:pt>
                <c:pt idx="275">
                  <c:v>87.7809593523375</c:v>
                </c:pt>
                <c:pt idx="276">
                  <c:v>88.1904917546211</c:v>
                </c:pt>
                <c:pt idx="277">
                  <c:v>88.59961739464798</c:v>
                </c:pt>
                <c:pt idx="278">
                  <c:v>89.00843517664595</c:v>
                </c:pt>
                <c:pt idx="279">
                  <c:v>89.41704378601528</c:v>
                </c:pt>
                <c:pt idx="280">
                  <c:v>89.82554176440303</c:v>
                </c:pt>
                <c:pt idx="281">
                  <c:v>90.23402758465326</c:v>
                </c:pt>
                <c:pt idx="282">
                  <c:v>90.64259972573302</c:v>
                </c:pt>
                <c:pt idx="283">
                  <c:v>91.05135674768347</c:v>
                </c:pt>
                <c:pt idx="284">
                  <c:v>91.46039736667424</c:v>
                </c:pt>
                <c:pt idx="285">
                  <c:v>91.86982053024586</c:v>
                </c:pt>
                <c:pt idx="286">
                  <c:v>92.2797254927959</c:v>
                </c:pt>
                <c:pt idx="287">
                  <c:v>92.69021189140405</c:v>
                </c:pt>
                <c:pt idx="288">
                  <c:v>93.10137982203943</c:v>
                </c:pt>
                <c:pt idx="289">
                  <c:v>93.51332991625098</c:v>
                </c:pt>
                <c:pt idx="290">
                  <c:v>93.92616341839552</c:v>
                </c:pt>
                <c:pt idx="291">
                  <c:v>94.33998226348072</c:v>
                </c:pt>
                <c:pt idx="292">
                  <c:v>94.75488915569228</c:v>
                </c:pt>
                <c:pt idx="293">
                  <c:v>95.17098764767483</c:v>
                </c:pt>
                <c:pt idx="294">
                  <c:v>95.588382220635</c:v>
                </c:pt>
                <c:pt idx="295">
                  <c:v>96.00717836533346</c:v>
                </c:pt>
                <c:pt idx="296">
                  <c:v>96.42748266403143</c:v>
                </c:pt>
                <c:pt idx="297">
                  <c:v>96.84940287345503</c:v>
                </c:pt>
                <c:pt idx="298">
                  <c:v>97.27304800883881</c:v>
                </c:pt>
                <c:pt idx="299">
                  <c:v>97.69852842910723</c:v>
                </c:pt>
                <c:pt idx="300">
                  <c:v>98.12595592324999</c:v>
                </c:pt>
                <c:pt idx="301">
                  <c:v>98.55544379794365</c:v>
                </c:pt>
                <c:pt idx="302">
                  <c:v>98.9871069664681</c:v>
                </c:pt>
                <c:pt idx="303">
                  <c:v>99.4210620389626</c:v>
                </c:pt>
                <c:pt idx="304">
                  <c:v>99.8574274140597</c:v>
                </c:pt>
                <c:pt idx="305">
                  <c:v>100.29632337193154</c:v>
                </c:pt>
                <c:pt idx="306">
                  <c:v>100.73787216877501</c:v>
                </c:pt>
                <c:pt idx="307">
                  <c:v>101.1821981327556</c:v>
                </c:pt>
                <c:pt idx="308">
                  <c:v>101.6294277614214</c:v>
                </c:pt>
                <c:pt idx="309">
                  <c:v>102.07968982058885</c:v>
                </c:pt>
                <c:pt idx="310">
                  <c:v>102.53311544469268</c:v>
                </c:pt>
                <c:pt idx="311">
                  <c:v>102.98983823857839</c:v>
                </c:pt>
                <c:pt idx="312">
                  <c:v>103.44999438070457</c:v>
                </c:pt>
                <c:pt idx="313">
                  <c:v>103.91372272770613</c:v>
                </c:pt>
                <c:pt idx="314">
                  <c:v>104.38116492025253</c:v>
                </c:pt>
                <c:pt idx="315">
                  <c:v>104.85246549011804</c:v>
                </c:pt>
                <c:pt idx="316">
                  <c:v>105.32777196835825</c:v>
                </c:pt>
                <c:pt idx="317">
                  <c:v>105.80723499446533</c:v>
                </c:pt>
                <c:pt idx="318">
                  <c:v>106.29100842634793</c:v>
                </c:pt>
                <c:pt idx="319">
                  <c:v>106.77924945095312</c:v>
                </c:pt>
                <c:pt idx="320">
                  <c:v>107.27211869531592</c:v>
                </c:pt>
              </c:numCache>
            </c:numRef>
          </c:xVal>
          <c:yVal>
            <c:numRef>
              <c:f>'Angle Input'!$H$24:$H$344</c:f>
              <c:numCache>
                <c:ptCount val="321"/>
                <c:pt idx="0">
                  <c:v>-24.91731305682643</c:v>
                </c:pt>
                <c:pt idx="1">
                  <c:v>-24.315877658801575</c:v>
                </c:pt>
                <c:pt idx="2">
                  <c:v>-23.71288752484689</c:v>
                </c:pt>
                <c:pt idx="3">
                  <c:v>-23.10840065540756</c:v>
                </c:pt>
                <c:pt idx="4">
                  <c:v>-22.502473471086503</c:v>
                </c:pt>
                <c:pt idx="5">
                  <c:v>-21.89516088080685</c:v>
                </c:pt>
                <c:pt idx="6">
                  <c:v>-21.286516347643275</c:v>
                </c:pt>
                <c:pt idx="7">
                  <c:v>-20.676591952408007</c:v>
                </c:pt>
                <c:pt idx="8">
                  <c:v>-20.065438455077775</c:v>
                </c:pt>
                <c:pt idx="9">
                  <c:v>-19.453105354145677</c:v>
                </c:pt>
                <c:pt idx="10">
                  <c:v>-18.839640943983103</c:v>
                </c:pt>
                <c:pt idx="11">
                  <c:v>-18.225092370294085</c:v>
                </c:pt>
                <c:pt idx="12">
                  <c:v>-17.609505683743848</c:v>
                </c:pt>
                <c:pt idx="13">
                  <c:v>-16.99292589184185</c:v>
                </c:pt>
                <c:pt idx="14">
                  <c:v>-16.375397009158107</c:v>
                </c:pt>
                <c:pt idx="15">
                  <c:v>-15.756962105949622</c:v>
                </c:pt>
                <c:pt idx="16">
                  <c:v>-15.137663355272593</c:v>
                </c:pt>
                <c:pt idx="17">
                  <c:v>-14.517542078653872</c:v>
                </c:pt>
                <c:pt idx="18">
                  <c:v>-13.896638790393682</c:v>
                </c:pt>
                <c:pt idx="19">
                  <c:v>-13.274993240569943</c:v>
                </c:pt>
                <c:pt idx="20">
                  <c:v>-12.652644456812517</c:v>
                </c:pt>
                <c:pt idx="21">
                  <c:v>-12.029630784914206</c:v>
                </c:pt>
                <c:pt idx="22">
                  <c:v>-11.405989928343827</c:v>
                </c:pt>
                <c:pt idx="23">
                  <c:v>-10.781758986724698</c:v>
                </c:pt>
                <c:pt idx="24">
                  <c:v>-10.156974493340392</c:v>
                </c:pt>
                <c:pt idx="25">
                  <c:v>-9.531672451728694</c:v>
                </c:pt>
                <c:pt idx="26">
                  <c:v>-8.905888371422074</c:v>
                </c:pt>
                <c:pt idx="27">
                  <c:v>-8.279657302892742</c:v>
                </c:pt>
                <c:pt idx="28">
                  <c:v>-7.653013871758628</c:v>
                </c:pt>
                <c:pt idx="29">
                  <c:v>-7.025992312304882</c:v>
                </c:pt>
                <c:pt idx="30">
                  <c:v>-6.398626500374905</c:v>
                </c:pt>
                <c:pt idx="31">
                  <c:v>-5.770949985684669</c:v>
                </c:pt>
                <c:pt idx="32">
                  <c:v>-5.142996023610341</c:v>
                </c:pt>
                <c:pt idx="33">
                  <c:v>-4.514797606501267</c:v>
                </c:pt>
                <c:pt idx="34">
                  <c:v>-3.8863874945683445</c:v>
                </c:pt>
                <c:pt idx="35">
                  <c:v>-3.257798246396291</c:v>
                </c:pt>
                <c:pt idx="36">
                  <c:v>-2.6290622491289244</c:v>
                </c:pt>
                <c:pt idx="37">
                  <c:v>-2.0002117483752144</c:v>
                </c:pt>
                <c:pt idx="38">
                  <c:v>-1.3712788778833034</c:v>
                </c:pt>
                <c:pt idx="39">
                  <c:v>-0.7422956890298982</c:v>
                </c:pt>
                <c:pt idx="40">
                  <c:v>-0.11329418017136506</c:v>
                </c:pt>
                <c:pt idx="41">
                  <c:v>0.5156936740974059</c:v>
                </c:pt>
                <c:pt idx="42">
                  <c:v>1.1446358937293772</c:v>
                </c:pt>
                <c:pt idx="43">
                  <c:v>1.7735004640119938</c:v>
                </c:pt>
                <c:pt idx="44">
                  <c:v>2.4022553063071372</c:v>
                </c:pt>
                <c:pt idx="45">
                  <c:v>3.0308682486987553</c:v>
                </c:pt>
                <c:pt idx="46">
                  <c:v>3.659306996502196</c:v>
                </c:pt>
                <c:pt idx="47">
                  <c:v>4.287539102587964</c:v>
                </c:pt>
                <c:pt idx="48">
                  <c:v>4.915531937474205</c:v>
                </c:pt>
                <c:pt idx="49">
                  <c:v>5.543252659139741</c:v>
                </c:pt>
                <c:pt idx="50">
                  <c:v>6.1706681825109255</c:v>
                </c:pt>
                <c:pt idx="51">
                  <c:v>6.797745148573526</c:v>
                </c:pt>
                <c:pt idx="52">
                  <c:v>7.4244498930611815</c:v>
                </c:pt>
                <c:pt idx="53">
                  <c:v>8.050748414670826</c:v>
                </c:pt>
                <c:pt idx="54">
                  <c:v>8.676606342754619</c:v>
                </c:pt>
                <c:pt idx="55">
                  <c:v>9.301988904437657</c:v>
                </c:pt>
                <c:pt idx="56">
                  <c:v>9.926860891108888</c:v>
                </c:pt>
                <c:pt idx="57">
                  <c:v>10.551186624232432</c:v>
                </c:pt>
                <c:pt idx="58">
                  <c:v>11.174929920424958</c:v>
                </c:pt>
                <c:pt idx="59">
                  <c:v>11.798054055743812</c:v>
                </c:pt>
                <c:pt idx="60">
                  <c:v>12.420521729129286</c:v>
                </c:pt>
                <c:pt idx="61">
                  <c:v>13.042295024943336</c:v>
                </c:pt>
                <c:pt idx="62">
                  <c:v>13.663335374545198</c:v>
                </c:pt>
                <c:pt idx="63">
                  <c:v>14.28360351684373</c:v>
                </c:pt>
                <c:pt idx="64">
                  <c:v>14.903059457763984</c:v>
                </c:pt>
                <c:pt idx="65">
                  <c:v>15.521662428564902</c:v>
                </c:pt>
                <c:pt idx="66">
                  <c:v>16.139370842942878</c:v>
                </c:pt>
                <c:pt idx="67">
                  <c:v>16.756142252854605</c:v>
                </c:pt>
                <c:pt idx="68">
                  <c:v>17.371933302991103</c:v>
                </c:pt>
                <c:pt idx="69">
                  <c:v>17.986699683833326</c:v>
                </c:pt>
                <c:pt idx="70">
                  <c:v>18.60039608321792</c:v>
                </c:pt>
                <c:pt idx="71">
                  <c:v>19.212976136340785</c:v>
                </c:pt>
                <c:pt idx="72">
                  <c:v>19.824392374123857</c:v>
                </c:pt>
                <c:pt idx="73">
                  <c:v>20.43459616986985</c:v>
                </c:pt>
                <c:pt idx="74">
                  <c:v>21.043537684127955</c:v>
                </c:pt>
                <c:pt idx="75">
                  <c:v>21.651165807692667</c:v>
                </c:pt>
                <c:pt idx="76">
                  <c:v>22.257428102656622</c:v>
                </c:pt>
                <c:pt idx="77">
                  <c:v>22.862270741437758</c:v>
                </c:pt>
                <c:pt idx="78">
                  <c:v>23.4656384437003</c:v>
                </c:pt>
                <c:pt idx="79">
                  <c:v>24.067474411089197</c:v>
                </c:pt>
                <c:pt idx="80">
                  <c:v>24.667720259697006</c:v>
                </c:pt>
                <c:pt idx="81">
                  <c:v>25.266315950183646</c:v>
                </c:pt>
                <c:pt idx="82">
                  <c:v>25.86319971546919</c:v>
                </c:pt>
                <c:pt idx="83">
                  <c:v>26.458307985922207</c:v>
                </c:pt>
                <c:pt idx="84">
                  <c:v>27.05157531196812</c:v>
                </c:pt>
                <c:pt idx="85">
                  <c:v>27.642934284043726</c:v>
                </c:pt>
                <c:pt idx="86">
                  <c:v>28.23231544983011</c:v>
                </c:pt>
                <c:pt idx="87">
                  <c:v>28.8196472286966</c:v>
                </c:pt>
                <c:pt idx="88">
                  <c:v>29.404855823298934</c:v>
                </c:pt>
                <c:pt idx="89">
                  <c:v>29.987865128277296</c:v>
                </c:pt>
                <c:pt idx="90">
                  <c:v>30.568596636010657</c:v>
                </c:pt>
                <c:pt idx="91">
                  <c:v>31.14696933939152</c:v>
                </c:pt>
                <c:pt idx="92">
                  <c:v>31.72289963159883</c:v>
                </c:pt>
                <c:pt idx="93">
                  <c:v>32.29630120285712</c:v>
                </c:pt>
                <c:pt idx="94">
                  <c:v>32.867084934188185</c:v>
                </c:pt>
                <c:pt idx="95">
                  <c:v>33.4351587881772</c:v>
                </c:pt>
                <c:pt idx="96">
                  <c:v>34.00042769679644</c:v>
                </c:pt>
                <c:pt idx="97">
                  <c:v>34.562793446353375</c:v>
                </c:pt>
                <c:pt idx="98">
                  <c:v>35.1221545596553</c:v>
                </c:pt>
                <c:pt idx="99">
                  <c:v>35.67840617551398</c:v>
                </c:pt>
                <c:pt idx="100">
                  <c:v>36.23143992574706</c:v>
                </c:pt>
                <c:pt idx="101">
                  <c:v>36.78114380987105</c:v>
                </c:pt>
                <c:pt idx="102">
                  <c:v>37.32740206772423</c:v>
                </c:pt>
                <c:pt idx="103">
                  <c:v>37.870095050305</c:v>
                </c:pt>
                <c:pt idx="104">
                  <c:v>38.409099089165295</c:v>
                </c:pt>
                <c:pt idx="105">
                  <c:v>38.94428636475746</c:v>
                </c:pt>
                <c:pt idx="106">
                  <c:v>39.4755247741982</c:v>
                </c:pt>
                <c:pt idx="107">
                  <c:v>40.002677798986674</c:v>
                </c:pt>
                <c:pt idx="108">
                  <c:v>40.52560437329157</c:v>
                </c:pt>
                <c:pt idx="109">
                  <c:v>41.044158753509976</c:v>
                </c:pt>
                <c:pt idx="110">
                  <c:v>41.55819038989497</c:v>
                </c:pt>
                <c:pt idx="111">
                  <c:v>42.06754380115075</c:v>
                </c:pt>
                <c:pt idx="112">
                  <c:v>42.5720584530065</c:v>
                </c:pt>
                <c:pt idx="113">
                  <c:v>43.07156864189702</c:v>
                </c:pt>
                <c:pt idx="114">
                  <c:v>43.56590338500723</c:v>
                </c:pt>
                <c:pt idx="115">
                  <c:v>44.05488631807147</c:v>
                </c:pt>
                <c:pt idx="116">
                  <c:v>44.53833560246113</c:v>
                </c:pt>
                <c:pt idx="117">
                  <c:v>45.01606384324448</c:v>
                </c:pt>
                <c:pt idx="118">
                  <c:v>45.487878020055554</c:v>
                </c:pt>
                <c:pt idx="119">
                  <c:v>45.953579432770844</c:v>
                </c:pt>
                <c:pt idx="120">
                  <c:v>46.412963664152535</c:v>
                </c:pt>
                <c:pt idx="121">
                  <c:v>46.86582056178117</c:v>
                </c:pt>
                <c:pt idx="122">
                  <c:v>47.31193424175986</c:v>
                </c:pt>
                <c:pt idx="123">
                  <c:v>47.75108311683044</c:v>
                </c:pt>
                <c:pt idx="124">
                  <c:v>48.183039951682936</c:v>
                </c:pt>
                <c:pt idx="125">
                  <c:v>48.607571948377746</c:v>
                </c:pt>
                <c:pt idx="126">
                  <c:v>49.02444086491065</c:v>
                </c:pt>
                <c:pt idx="127">
                  <c:v>49.43340317004184</c:v>
                </c:pt>
                <c:pt idx="128">
                  <c:v>49.83421023756829</c:v>
                </c:pt>
                <c:pt idx="129">
                  <c:v>50.22660858324075</c:v>
                </c:pt>
                <c:pt idx="130">
                  <c:v>50.61034014750192</c:v>
                </c:pt>
                <c:pt idx="131">
                  <c:v>50.985142627145215</c:v>
                </c:pt>
                <c:pt idx="132">
                  <c:v>51.35074985885418</c:v>
                </c:pt>
                <c:pt idx="133">
                  <c:v>51.70689225737449</c:v>
                </c:pt>
                <c:pt idx="134">
                  <c:v>52.05329731078226</c:v>
                </c:pt>
                <c:pt idx="135">
                  <c:v>52.389690134941716</c:v>
                </c:pt>
                <c:pt idx="136">
                  <c:v>52.71579408877888</c:v>
                </c:pt>
                <c:pt idx="137">
                  <c:v>53.031331451437445</c:v>
                </c:pt>
                <c:pt idx="138">
                  <c:v>53.33602416171905</c:v>
                </c:pt>
                <c:pt idx="139">
                  <c:v>53.6295946194456</c:v>
                </c:pt>
                <c:pt idx="140">
                  <c:v>53.911766547516706</c:v>
                </c:pt>
                <c:pt idx="141">
                  <c:v>54.18226591247491</c:v>
                </c:pt>
                <c:pt idx="142">
                  <c:v>54.440821900346684</c:v>
                </c:pt>
                <c:pt idx="143">
                  <c:v>54.687167943408845</c:v>
                </c:pt>
                <c:pt idx="144">
                  <c:v>54.92104279235867</c:v>
                </c:pt>
                <c:pt idx="145">
                  <c:v>55.142191627162255</c:v>
                </c:pt>
                <c:pt idx="146">
                  <c:v>55.35036719864733</c:v>
                </c:pt>
                <c:pt idx="147">
                  <c:v>55.54533099172513</c:v>
                </c:pt>
                <c:pt idx="148">
                  <c:v>55.72685440000603</c:v>
                </c:pt>
                <c:pt idx="149">
                  <c:v>55.89471990055111</c:v>
                </c:pt>
                <c:pt idx="150">
                  <c:v>56.0487222166178</c:v>
                </c:pt>
                <c:pt idx="151">
                  <c:v>56.188669455548144</c:v>
                </c:pt>
                <c:pt idx="152">
                  <c:v>56.314384208451294</c:v>
                </c:pt>
                <c:pt idx="153">
                  <c:v>56.425704598079335</c:v>
                </c:pt>
                <c:pt idx="154">
                  <c:v>56.522485261316646</c:v>
                </c:pt>
                <c:pt idx="155">
                  <c:v>56.60459825301449</c:v>
                </c:pt>
                <c:pt idx="156">
                  <c:v>56.6719338585206</c:v>
                </c:pt>
                <c:pt idx="157">
                  <c:v>56.72440130317362</c:v>
                </c:pt>
                <c:pt idx="158">
                  <c:v>56.76192934824955</c:v>
                </c:pt>
                <c:pt idx="159">
                  <c:v>56.7844667643374</c:v>
                </c:pt>
                <c:pt idx="160">
                  <c:v>56.791982674853664</c:v>
                </c:pt>
                <c:pt idx="161">
                  <c:v>56.7844667643374</c:v>
                </c:pt>
                <c:pt idx="162">
                  <c:v>56.76192934824955</c:v>
                </c:pt>
                <c:pt idx="163">
                  <c:v>56.72440130317362</c:v>
                </c:pt>
                <c:pt idx="164">
                  <c:v>56.6719338585206</c:v>
                </c:pt>
                <c:pt idx="165">
                  <c:v>56.60459825301449</c:v>
                </c:pt>
                <c:pt idx="166">
                  <c:v>56.522485261316646</c:v>
                </c:pt>
                <c:pt idx="167">
                  <c:v>56.425704598079335</c:v>
                </c:pt>
                <c:pt idx="168">
                  <c:v>56.314384208451294</c:v>
                </c:pt>
                <c:pt idx="169">
                  <c:v>56.188669455548144</c:v>
                </c:pt>
                <c:pt idx="170">
                  <c:v>56.0487222166178</c:v>
                </c:pt>
                <c:pt idx="171">
                  <c:v>55.89471990055111</c:v>
                </c:pt>
                <c:pt idx="172">
                  <c:v>55.72685440000603</c:v>
                </c:pt>
                <c:pt idx="173">
                  <c:v>55.54533099172513</c:v>
                </c:pt>
                <c:pt idx="174">
                  <c:v>55.35036719864733</c:v>
                </c:pt>
                <c:pt idx="175">
                  <c:v>55.142191627162255</c:v>
                </c:pt>
                <c:pt idx="176">
                  <c:v>54.92104279235867</c:v>
                </c:pt>
                <c:pt idx="177">
                  <c:v>54.687167943408845</c:v>
                </c:pt>
                <c:pt idx="178">
                  <c:v>54.440821900346684</c:v>
                </c:pt>
                <c:pt idx="179">
                  <c:v>54.18226591247491</c:v>
                </c:pt>
                <c:pt idx="180">
                  <c:v>53.911766547516706</c:v>
                </c:pt>
                <c:pt idx="181">
                  <c:v>53.6295946194456</c:v>
                </c:pt>
                <c:pt idx="182">
                  <c:v>53.33602416171905</c:v>
                </c:pt>
                <c:pt idx="183">
                  <c:v>53.031331451437445</c:v>
                </c:pt>
                <c:pt idx="184">
                  <c:v>52.71579408877888</c:v>
                </c:pt>
                <c:pt idx="185">
                  <c:v>52.389690134941716</c:v>
                </c:pt>
                <c:pt idx="186">
                  <c:v>52.05329731078226</c:v>
                </c:pt>
                <c:pt idx="187">
                  <c:v>51.70689225737449</c:v>
                </c:pt>
                <c:pt idx="188">
                  <c:v>51.35074985885418</c:v>
                </c:pt>
                <c:pt idx="189">
                  <c:v>50.985142627145215</c:v>
                </c:pt>
                <c:pt idx="190">
                  <c:v>50.61034014750192</c:v>
                </c:pt>
                <c:pt idx="191">
                  <c:v>50.22660858324075</c:v>
                </c:pt>
                <c:pt idx="192">
                  <c:v>49.83421023756829</c:v>
                </c:pt>
                <c:pt idx="193">
                  <c:v>49.43340317004184</c:v>
                </c:pt>
                <c:pt idx="194">
                  <c:v>49.02444086491065</c:v>
                </c:pt>
                <c:pt idx="195">
                  <c:v>48.607571948377746</c:v>
                </c:pt>
                <c:pt idx="196">
                  <c:v>48.183039951682936</c:v>
                </c:pt>
                <c:pt idx="197">
                  <c:v>47.75108311683044</c:v>
                </c:pt>
                <c:pt idx="198">
                  <c:v>47.31193424175986</c:v>
                </c:pt>
                <c:pt idx="199">
                  <c:v>46.86582056178117</c:v>
                </c:pt>
                <c:pt idx="200">
                  <c:v>46.41296366415271</c:v>
                </c:pt>
                <c:pt idx="201">
                  <c:v>45.95357943277102</c:v>
                </c:pt>
                <c:pt idx="202">
                  <c:v>45.48787802005574</c:v>
                </c:pt>
                <c:pt idx="203">
                  <c:v>45.01606384324466</c:v>
                </c:pt>
                <c:pt idx="204">
                  <c:v>44.53833560246133</c:v>
                </c:pt>
                <c:pt idx="205">
                  <c:v>44.054886318071645</c:v>
                </c:pt>
                <c:pt idx="206">
                  <c:v>43.56590338500742</c:v>
                </c:pt>
                <c:pt idx="207">
                  <c:v>43.071568641897215</c:v>
                </c:pt>
                <c:pt idx="208">
                  <c:v>42.5720584530067</c:v>
                </c:pt>
                <c:pt idx="209">
                  <c:v>42.067543801150975</c:v>
                </c:pt>
                <c:pt idx="210">
                  <c:v>41.55819038989516</c:v>
                </c:pt>
                <c:pt idx="211">
                  <c:v>41.04415875351018</c:v>
                </c:pt>
                <c:pt idx="212">
                  <c:v>40.52560437329177</c:v>
                </c:pt>
                <c:pt idx="213">
                  <c:v>40.00267779898688</c:v>
                </c:pt>
                <c:pt idx="214">
                  <c:v>39.47552477419844</c:v>
                </c:pt>
                <c:pt idx="215">
                  <c:v>38.944286364757666</c:v>
                </c:pt>
                <c:pt idx="216">
                  <c:v>38.40909908916551</c:v>
                </c:pt>
                <c:pt idx="217">
                  <c:v>37.8700950503052</c:v>
                </c:pt>
                <c:pt idx="218">
                  <c:v>37.32740206772444</c:v>
                </c:pt>
                <c:pt idx="219">
                  <c:v>36.78114380987129</c:v>
                </c:pt>
                <c:pt idx="220">
                  <c:v>36.23143992574728</c:v>
                </c:pt>
                <c:pt idx="221">
                  <c:v>35.67840617551418</c:v>
                </c:pt>
                <c:pt idx="222">
                  <c:v>35.12215455965551</c:v>
                </c:pt>
                <c:pt idx="223">
                  <c:v>34.5627934463536</c:v>
                </c:pt>
                <c:pt idx="224">
                  <c:v>34.0004276967967</c:v>
                </c:pt>
                <c:pt idx="225">
                  <c:v>33.435158788177425</c:v>
                </c:pt>
                <c:pt idx="226">
                  <c:v>32.867084934188405</c:v>
                </c:pt>
                <c:pt idx="227">
                  <c:v>32.29630120285734</c:v>
                </c:pt>
                <c:pt idx="228">
                  <c:v>31.722899631599052</c:v>
                </c:pt>
                <c:pt idx="229">
                  <c:v>31.146969339391777</c:v>
                </c:pt>
                <c:pt idx="230">
                  <c:v>30.568596636010877</c:v>
                </c:pt>
                <c:pt idx="231">
                  <c:v>29.987865128277527</c:v>
                </c:pt>
                <c:pt idx="232">
                  <c:v>29.40485582329917</c:v>
                </c:pt>
                <c:pt idx="233">
                  <c:v>28.81964722869684</c:v>
                </c:pt>
                <c:pt idx="234">
                  <c:v>28.23231544983037</c:v>
                </c:pt>
                <c:pt idx="235">
                  <c:v>27.642934284043957</c:v>
                </c:pt>
                <c:pt idx="236">
                  <c:v>27.05157531196822</c:v>
                </c:pt>
                <c:pt idx="237">
                  <c:v>26.45830798592234</c:v>
                </c:pt>
                <c:pt idx="238">
                  <c:v>25.863199715469285</c:v>
                </c:pt>
                <c:pt idx="239">
                  <c:v>25.266315950183778</c:v>
                </c:pt>
                <c:pt idx="240">
                  <c:v>24.667720259697134</c:v>
                </c:pt>
                <c:pt idx="241">
                  <c:v>24.067474411089297</c:v>
                </c:pt>
                <c:pt idx="242">
                  <c:v>23.465638443700417</c:v>
                </c:pt>
                <c:pt idx="243">
                  <c:v>22.86227074143789</c:v>
                </c:pt>
                <c:pt idx="244">
                  <c:v>22.257428102656753</c:v>
                </c:pt>
                <c:pt idx="245">
                  <c:v>21.65116580769278</c:v>
                </c:pt>
                <c:pt idx="246">
                  <c:v>21.043537684128054</c:v>
                </c:pt>
                <c:pt idx="247">
                  <c:v>20.434596169869945</c:v>
                </c:pt>
                <c:pt idx="248">
                  <c:v>19.824392374124002</c:v>
                </c:pt>
                <c:pt idx="249">
                  <c:v>19.21297613634092</c:v>
                </c:pt>
                <c:pt idx="250">
                  <c:v>18.600396083218037</c:v>
                </c:pt>
                <c:pt idx="251">
                  <c:v>17.98669968383343</c:v>
                </c:pt>
                <c:pt idx="252">
                  <c:v>17.37193330299121</c:v>
                </c:pt>
                <c:pt idx="253">
                  <c:v>16.75614225285475</c:v>
                </c:pt>
                <c:pt idx="254">
                  <c:v>16.139370842943</c:v>
                </c:pt>
                <c:pt idx="255">
                  <c:v>15.521662428565007</c:v>
                </c:pt>
                <c:pt idx="256">
                  <c:v>14.903059457764089</c:v>
                </c:pt>
                <c:pt idx="257">
                  <c:v>14.283603516843835</c:v>
                </c:pt>
                <c:pt idx="258">
                  <c:v>13.663335374545357</c:v>
                </c:pt>
                <c:pt idx="259">
                  <c:v>13.042295024943463</c:v>
                </c:pt>
                <c:pt idx="260">
                  <c:v>12.420521729129398</c:v>
                </c:pt>
                <c:pt idx="261">
                  <c:v>11.798054055743917</c:v>
                </c:pt>
                <c:pt idx="262">
                  <c:v>11.174929920425066</c:v>
                </c:pt>
                <c:pt idx="263">
                  <c:v>10.55118662423258</c:v>
                </c:pt>
                <c:pt idx="264">
                  <c:v>9.926860891109024</c:v>
                </c:pt>
                <c:pt idx="265">
                  <c:v>9.301988904437776</c:v>
                </c:pt>
                <c:pt idx="266">
                  <c:v>8.676606342754726</c:v>
                </c:pt>
                <c:pt idx="267">
                  <c:v>8.050748414670931</c:v>
                </c:pt>
                <c:pt idx="268">
                  <c:v>7.4244498930613405</c:v>
                </c:pt>
                <c:pt idx="269">
                  <c:v>6.7977451485736635</c:v>
                </c:pt>
                <c:pt idx="270">
                  <c:v>6.170668182511041</c:v>
                </c:pt>
                <c:pt idx="271">
                  <c:v>5.543252659139847</c:v>
                </c:pt>
                <c:pt idx="272">
                  <c:v>4.91553193747431</c:v>
                </c:pt>
                <c:pt idx="273">
                  <c:v>4.287539102588123</c:v>
                </c:pt>
                <c:pt idx="274">
                  <c:v>3.659306996502323</c:v>
                </c:pt>
                <c:pt idx="275">
                  <c:v>3.0308682486988823</c:v>
                </c:pt>
                <c:pt idx="276">
                  <c:v>2.402255306307244</c:v>
                </c:pt>
                <c:pt idx="277">
                  <c:v>1.7735004640121006</c:v>
                </c:pt>
                <c:pt idx="278">
                  <c:v>1.1446358937295376</c:v>
                </c:pt>
                <c:pt idx="279">
                  <c:v>0.5156936740987822</c:v>
                </c:pt>
                <c:pt idx="280">
                  <c:v>-0.11329418017123705</c:v>
                </c:pt>
                <c:pt idx="281">
                  <c:v>-0.7422956890297914</c:v>
                </c:pt>
                <c:pt idx="282">
                  <c:v>-1.3712788778818954</c:v>
                </c:pt>
                <c:pt idx="283">
                  <c:v>-2.0002117483738275</c:v>
                </c:pt>
                <c:pt idx="284">
                  <c:v>-2.629062249127548</c:v>
                </c:pt>
                <c:pt idx="285">
                  <c:v>-3.2577982463961628</c:v>
                </c:pt>
                <c:pt idx="286">
                  <c:v>-3.8863874945669803</c:v>
                </c:pt>
                <c:pt idx="287">
                  <c:v>-4.514797606499861</c:v>
                </c:pt>
                <c:pt idx="288">
                  <c:v>-5.142996023608945</c:v>
                </c:pt>
                <c:pt idx="289">
                  <c:v>-5.770949985683295</c:v>
                </c:pt>
                <c:pt idx="290">
                  <c:v>-6.398626500373544</c:v>
                </c:pt>
                <c:pt idx="291">
                  <c:v>-7.02599231230352</c:v>
                </c:pt>
                <c:pt idx="292">
                  <c:v>-7.653013871757349</c:v>
                </c:pt>
                <c:pt idx="293">
                  <c:v>-8.279657302891488</c:v>
                </c:pt>
                <c:pt idx="294">
                  <c:v>-8.905888371420822</c:v>
                </c:pt>
                <c:pt idx="295">
                  <c:v>-9.531672451727461</c:v>
                </c:pt>
                <c:pt idx="296">
                  <c:v>-10.156974493339161</c:v>
                </c:pt>
                <c:pt idx="297">
                  <c:v>-10.781758986723426</c:v>
                </c:pt>
                <c:pt idx="298">
                  <c:v>-11.40598992834258</c:v>
                </c:pt>
                <c:pt idx="299">
                  <c:v>-12.029630784912957</c:v>
                </c:pt>
                <c:pt idx="300">
                  <c:v>-12.65264445681127</c:v>
                </c:pt>
                <c:pt idx="301">
                  <c:v>-13.27499324056872</c:v>
                </c:pt>
                <c:pt idx="302">
                  <c:v>-13.896638790392414</c:v>
                </c:pt>
                <c:pt idx="303">
                  <c:v>-14.517542078652605</c:v>
                </c:pt>
                <c:pt idx="304">
                  <c:v>-15.137663355271357</c:v>
                </c:pt>
                <c:pt idx="305">
                  <c:v>-15.756962105948386</c:v>
                </c:pt>
                <c:pt idx="306">
                  <c:v>-16.37539700915688</c:v>
                </c:pt>
                <c:pt idx="307">
                  <c:v>-16.99292589184059</c:v>
                </c:pt>
                <c:pt idx="308">
                  <c:v>-17.609505683742608</c:v>
                </c:pt>
                <c:pt idx="309">
                  <c:v>-18.22509237029285</c:v>
                </c:pt>
                <c:pt idx="310">
                  <c:v>-18.83964094398188</c:v>
                </c:pt>
                <c:pt idx="311">
                  <c:v>-19.453105354144455</c:v>
                </c:pt>
                <c:pt idx="312">
                  <c:v>-20.065438455076528</c:v>
                </c:pt>
                <c:pt idx="313">
                  <c:v>-20.67659195240679</c:v>
                </c:pt>
                <c:pt idx="314">
                  <c:v>-21.28651634764203</c:v>
                </c:pt>
                <c:pt idx="315">
                  <c:v>-21.89516088080566</c:v>
                </c:pt>
                <c:pt idx="316">
                  <c:v>-22.502473471085306</c:v>
                </c:pt>
                <c:pt idx="317">
                  <c:v>-23.108400655406328</c:v>
                </c:pt>
                <c:pt idx="318">
                  <c:v>-23.71288752484566</c:v>
                </c:pt>
                <c:pt idx="319">
                  <c:v>-24.315877658800368</c:v>
                </c:pt>
                <c:pt idx="320">
                  <c:v>-24.91731305682525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'Angle Input'!$F$21</c:f>
              <c:strCache>
                <c:ptCount val="1"/>
                <c:pt idx="0">
                  <c:v>Feb/Oct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Input'!$G$24,'Angle Input'!$G$44,'Angle Input'!$G$64,'Angle Input'!$G$84,'Angle Input'!$G$104,'Angle Input'!$G$124,'Angle Input'!$G$144,'Angle Input'!$G$164,'Angle Input'!$G$184,'Angle Input'!$G$204,'Angle Input'!$G$224,'Angle Input'!$G$244,'Angle Input'!$G$264,'Angle Input'!$G$284,'Angle Input'!$G$304,'Angle Input'!$G$324,'Angle Input'!$G$344)</c:f>
              <c:numCache>
                <c:ptCount val="17"/>
                <c:pt idx="0">
                  <c:v>-97.25028619646125</c:v>
                </c:pt>
                <c:pt idx="1">
                  <c:v>-88.74387883832922</c:v>
                </c:pt>
                <c:pt idx="2">
                  <c:v>-80.79005580440165</c:v>
                </c:pt>
                <c:pt idx="3">
                  <c:v>-72.5782396172729</c:v>
                </c:pt>
                <c:pt idx="4">
                  <c:v>-63.35827689004588</c:v>
                </c:pt>
                <c:pt idx="5">
                  <c:v>-52.262151727012764</c:v>
                </c:pt>
                <c:pt idx="6">
                  <c:v>-38.269023812792526</c:v>
                </c:pt>
                <c:pt idx="7">
                  <c:v>-20.609684298096802</c:v>
                </c:pt>
                <c:pt idx="8">
                  <c:v>0</c:v>
                </c:pt>
                <c:pt idx="9">
                  <c:v>20.609684298096802</c:v>
                </c:pt>
                <c:pt idx="10">
                  <c:v>38.269023812792234</c:v>
                </c:pt>
                <c:pt idx="11">
                  <c:v>52.26215172701253</c:v>
                </c:pt>
                <c:pt idx="12">
                  <c:v>63.35827689004578</c:v>
                </c:pt>
                <c:pt idx="13">
                  <c:v>72.57823961727283</c:v>
                </c:pt>
                <c:pt idx="14">
                  <c:v>80.79005580440155</c:v>
                </c:pt>
                <c:pt idx="15">
                  <c:v>88.74387883832841</c:v>
                </c:pt>
                <c:pt idx="16">
                  <c:v>97.25028619646034</c:v>
                </c:pt>
              </c:numCache>
            </c:numRef>
          </c:xVal>
          <c:yVal>
            <c:numRef>
              <c:f>('Angle Input'!$F$24,'Angle Input'!$F$44,'Angle Input'!$F$64,'Angle Input'!$F$84,'Angle Input'!$F$104,'Angle Input'!$F$124,'Angle Input'!$F$144,'Angle Input'!$F$164,'Angle Input'!$F$184,'Angle Input'!$F$204,'Angle Input'!$F$224,'Angle Input'!$F$244,'Angle Input'!$F$264,'Angle Input'!$F$284,'Angle Input'!$F$304,'Angle Input'!$F$324,'Angle Input'!$F$344)</c:f>
              <c:numCache>
                <c:ptCount val="17"/>
                <c:pt idx="0">
                  <c:v>-31.003727383810087</c:v>
                </c:pt>
                <c:pt idx="1">
                  <c:v>-18.451385807427926</c:v>
                </c:pt>
                <c:pt idx="2">
                  <c:v>-5.93397636532122</c:v>
                </c:pt>
                <c:pt idx="3">
                  <c:v>6.300048761395186</c:v>
                </c:pt>
                <c:pt idx="4">
                  <c:v>17.95856210213108</c:v>
                </c:pt>
                <c:pt idx="5">
                  <c:v>28.611335720943284</c:v>
                </c:pt>
                <c:pt idx="6">
                  <c:v>37.569461572843174</c:v>
                </c:pt>
                <c:pt idx="7">
                  <c:v>43.78729315741273</c:v>
                </c:pt>
                <c:pt idx="8">
                  <c:v>46.057827860322064</c:v>
                </c:pt>
                <c:pt idx="9">
                  <c:v>43.78729315741273</c:v>
                </c:pt>
                <c:pt idx="10">
                  <c:v>37.56946157284333</c:v>
                </c:pt>
                <c:pt idx="11">
                  <c:v>28.611335720943483</c:v>
                </c:pt>
                <c:pt idx="12">
                  <c:v>17.958562102131193</c:v>
                </c:pt>
                <c:pt idx="13">
                  <c:v>6.3000487613952965</c:v>
                </c:pt>
                <c:pt idx="14">
                  <c:v>-5.933976365321094</c:v>
                </c:pt>
                <c:pt idx="15">
                  <c:v>-18.451385807426668</c:v>
                </c:pt>
                <c:pt idx="16">
                  <c:v>-31.003727383808858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'Angle Input'!$P$21</c:f>
              <c:strCache>
                <c:ptCount val="1"/>
                <c:pt idx="0">
                  <c:v>21. Dec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Input'!$Q$24:$Q$344</c:f>
              <c:numCache>
                <c:ptCount val="321"/>
                <c:pt idx="0">
                  <c:v>-84.16154885432645</c:v>
                </c:pt>
                <c:pt idx="1">
                  <c:v>-83.80202523287988</c:v>
                </c:pt>
                <c:pt idx="2">
                  <c:v>-83.44423440910029</c:v>
                </c:pt>
                <c:pt idx="3">
                  <c:v>-83.08805037159296</c:v>
                </c:pt>
                <c:pt idx="4">
                  <c:v>-82.73335144650581</c:v>
                </c:pt>
                <c:pt idx="5">
                  <c:v>-82.38002003386477</c:v>
                </c:pt>
                <c:pt idx="6">
                  <c:v>-82.02794236051375</c:v>
                </c:pt>
                <c:pt idx="7">
                  <c:v>-81.67700824842717</c:v>
                </c:pt>
                <c:pt idx="8">
                  <c:v>-81.32711089726409</c:v>
                </c:pt>
                <c:pt idx="9">
                  <c:v>-80.97814668012604</c:v>
                </c:pt>
                <c:pt idx="10">
                  <c:v>-80.6300149515655</c:v>
                </c:pt>
                <c:pt idx="11">
                  <c:v>-80.28261786696847</c:v>
                </c:pt>
                <c:pt idx="12">
                  <c:v>-79.93586021250522</c:v>
                </c:pt>
                <c:pt idx="13">
                  <c:v>-79.58964924490695</c:v>
                </c:pt>
                <c:pt idx="14">
                  <c:v>-79.2438945403853</c:v>
                </c:pt>
                <c:pt idx="15">
                  <c:v>-78.89850785206427</c:v>
                </c:pt>
                <c:pt idx="16">
                  <c:v>-78.55340297534453</c:v>
                </c:pt>
                <c:pt idx="17">
                  <c:v>-78.20849562066336</c:v>
                </c:pt>
                <c:pt idx="18">
                  <c:v>-77.86370329315592</c:v>
                </c:pt>
                <c:pt idx="19">
                  <c:v>-77.51894517876099</c:v>
                </c:pt>
                <c:pt idx="20">
                  <c:v>-77.17414203634858</c:v>
                </c:pt>
                <c:pt idx="21">
                  <c:v>-76.82921609547951</c:v>
                </c:pt>
                <c:pt idx="22">
                  <c:v>-76.48409095943595</c:v>
                </c:pt>
                <c:pt idx="23">
                  <c:v>-76.13869151318912</c:v>
                </c:pt>
                <c:pt idx="24">
                  <c:v>-75.79294383599533</c:v>
                </c:pt>
                <c:pt idx="25">
                  <c:v>-75.44677511833495</c:v>
                </c:pt>
                <c:pt idx="26">
                  <c:v>-75.1001135829295</c:v>
                </c:pt>
                <c:pt idx="27">
                  <c:v>-74.75288840959244</c:v>
                </c:pt>
                <c:pt idx="28">
                  <c:v>-74.40502966368781</c:v>
                </c:pt>
                <c:pt idx="29">
                  <c:v>-74.05646822798634</c:v>
                </c:pt>
                <c:pt idx="30">
                  <c:v>-73.70713573772656</c:v>
                </c:pt>
                <c:pt idx="31">
                  <c:v>-73.35696451870169</c:v>
                </c:pt>
                <c:pt idx="32">
                  <c:v>-73.00588752820686</c:v>
                </c:pt>
                <c:pt idx="33">
                  <c:v>-72.65383829869454</c:v>
                </c:pt>
                <c:pt idx="34">
                  <c:v>-72.30075088399799</c:v>
                </c:pt>
                <c:pt idx="35">
                  <c:v>-71.94655980799303</c:v>
                </c:pt>
                <c:pt idx="36">
                  <c:v>-71.5912000155797</c:v>
                </c:pt>
                <c:pt idx="37">
                  <c:v>-71.23460682587498</c:v>
                </c:pt>
                <c:pt idx="38">
                  <c:v>-70.8767158875168</c:v>
                </c:pt>
                <c:pt idx="39">
                  <c:v>-70.51746313598893</c:v>
                </c:pt>
                <c:pt idx="40">
                  <c:v>-70.15678475288423</c:v>
                </c:pt>
                <c:pt idx="41">
                  <c:v>-69.79461712703137</c:v>
                </c:pt>
                <c:pt idx="42">
                  <c:v>-69.43089681741876</c:v>
                </c:pt>
                <c:pt idx="43">
                  <c:v>-69.06556051785515</c:v>
                </c:pt>
                <c:pt idx="44">
                  <c:v>-68.69854502331454</c:v>
                </c:pt>
                <c:pt idx="45">
                  <c:v>-68.32978719791848</c:v>
                </c:pt>
                <c:pt idx="46">
                  <c:v>-67.95922394451615</c:v>
                </c:pt>
                <c:pt idx="47">
                  <c:v>-67.58679217582801</c:v>
                </c:pt>
                <c:pt idx="48">
                  <c:v>-67.21242878712499</c:v>
                </c:pt>
                <c:pt idx="49">
                  <c:v>-66.8360706304213</c:v>
                </c:pt>
                <c:pt idx="50">
                  <c:v>-66.45765449016349</c:v>
                </c:pt>
                <c:pt idx="51">
                  <c:v>-66.07711706040506</c:v>
                </c:pt>
                <c:pt idx="52">
                  <c:v>-65.69439492346045</c:v>
                </c:pt>
                <c:pt idx="53">
                  <c:v>-65.3094245300377</c:v>
                </c:pt>
                <c:pt idx="54">
                  <c:v>-64.92214218085444</c:v>
                </c:pt>
                <c:pt idx="55">
                  <c:v>-64.53248400974624</c:v>
                </c:pt>
                <c:pt idx="56">
                  <c:v>-64.14038596828269</c:v>
                </c:pt>
                <c:pt idx="57">
                  <c:v>-63.745783811909845</c:v>
                </c:pt>
                <c:pt idx="58">
                  <c:v>-63.348613087644324</c:v>
                </c:pt>
                <c:pt idx="59">
                  <c:v>-62.94880912334785</c:v>
                </c:pt>
                <c:pt idx="60">
                  <c:v>-62.54630701861684</c:v>
                </c:pt>
                <c:pt idx="61">
                  <c:v>-62.141041637326055</c:v>
                </c:pt>
                <c:pt idx="62">
                  <c:v>-61.73294760187036</c:v>
                </c:pt>
                <c:pt idx="63">
                  <c:v>-61.321959289153426</c:v>
                </c:pt>
                <c:pt idx="64">
                  <c:v>-60.908010828377066</c:v>
                </c:pt>
                <c:pt idx="65">
                  <c:v>-60.49103610068967</c:v>
                </c:pt>
                <c:pt idx="66">
                  <c:v>-60.07096874075705</c:v>
                </c:pt>
                <c:pt idx="67">
                  <c:v>-59.64774214032389</c:v>
                </c:pt>
                <c:pt idx="68">
                  <c:v>-59.221289453838324</c:v>
                </c:pt>
                <c:pt idx="69">
                  <c:v>-58.79154360621784</c:v>
                </c:pt>
                <c:pt idx="70">
                  <c:v>-58.35843730283809</c:v>
                </c:pt>
                <c:pt idx="71">
                  <c:v>-57.921903041831825</c:v>
                </c:pt>
                <c:pt idx="72">
                  <c:v>-57.4818731287894</c:v>
                </c:pt>
                <c:pt idx="73">
                  <c:v>-57.03827969395658</c:v>
                </c:pt>
                <c:pt idx="74">
                  <c:v>-56.591054712029994</c:v>
                </c:pt>
                <c:pt idx="75">
                  <c:v>-56.140130024654475</c:v>
                </c:pt>
                <c:pt idx="76">
                  <c:v>-55.685437365730785</c:v>
                </c:pt>
                <c:pt idx="77">
                  <c:v>-55.226908389646034</c:v>
                </c:pt>
                <c:pt idx="78">
                  <c:v>-54.764474702542486</c:v>
                </c:pt>
                <c:pt idx="79">
                  <c:v>-54.298067896744094</c:v>
                </c:pt>
                <c:pt idx="80">
                  <c:v>-53.82761958846279</c:v>
                </c:pt>
                <c:pt idx="81">
                  <c:v>-53.353061458909316</c:v>
                </c:pt>
                <c:pt idx="82">
                  <c:v>-52.87432529893578</c:v>
                </c:pt>
                <c:pt idx="83">
                  <c:v>-52.391343057338624</c:v>
                </c:pt>
                <c:pt idx="84">
                  <c:v>-51.90404689295191</c:v>
                </c:pt>
                <c:pt idx="85">
                  <c:v>-51.412369230662186</c:v>
                </c:pt>
                <c:pt idx="86">
                  <c:v>-50.91624282147425</c:v>
                </c:pt>
                <c:pt idx="87">
                  <c:v>-50.41560080675978</c:v>
                </c:pt>
                <c:pt idx="88">
                  <c:v>-49.91037678681502</c:v>
                </c:pt>
                <c:pt idx="89">
                  <c:v>-49.40050489385481</c:v>
                </c:pt>
                <c:pt idx="90">
                  <c:v>-48.88591986956461</c:v>
                </c:pt>
                <c:pt idx="91">
                  <c:v>-48.366557147329154</c:v>
                </c:pt>
                <c:pt idx="92">
                  <c:v>-47.84235293924901</c:v>
                </c:pt>
                <c:pt idx="93">
                  <c:v>-47.313244328051084</c:v>
                </c:pt>
                <c:pt idx="94">
                  <c:v>-46.7791693639896</c:v>
                </c:pt>
                <c:pt idx="95">
                  <c:v>-46.240067166824645</c:v>
                </c:pt>
                <c:pt idx="96">
                  <c:v>-45.69587803295421</c:v>
                </c:pt>
                <c:pt idx="97">
                  <c:v>-45.146543547762185</c:v>
                </c:pt>
                <c:pt idx="98">
                  <c:v>-44.592006703230226</c:v>
                </c:pt>
                <c:pt idx="99">
                  <c:v>-44.0322120208447</c:v>
                </c:pt>
                <c:pt idx="100">
                  <c:v>-43.46710567981053</c:v>
                </c:pt>
                <c:pt idx="101">
                  <c:v>-42.896635650564306</c:v>
                </c:pt>
                <c:pt idx="102">
                  <c:v>-42.32075183355421</c:v>
                </c:pt>
                <c:pt idx="103">
                  <c:v>-41.73940620323119</c:v>
                </c:pt>
                <c:pt idx="104">
                  <c:v>-41.152552957166115</c:v>
                </c:pt>
                <c:pt idx="105">
                  <c:v>-40.56014867017929</c:v>
                </c:pt>
                <c:pt idx="106">
                  <c:v>-39.96215245333605</c:v>
                </c:pt>
                <c:pt idx="107">
                  <c:v>-39.35852611762678</c:v>
                </c:pt>
                <c:pt idx="108">
                  <c:v>-38.74923434211327</c:v>
                </c:pt>
                <c:pt idx="109">
                  <c:v>-38.13424484628363</c:v>
                </c:pt>
                <c:pt idx="110">
                  <c:v>-37.51352856631554</c:v>
                </c:pt>
                <c:pt idx="111">
                  <c:v>-36.88705983490447</c:v>
                </c:pt>
                <c:pt idx="112">
                  <c:v>-36.25481656426633</c:v>
                </c:pt>
                <c:pt idx="113">
                  <c:v>-35.61678043187639</c:v>
                </c:pt>
                <c:pt idx="114">
                  <c:v>-34.972937068456226</c:v>
                </c:pt>
                <c:pt idx="115">
                  <c:v>-34.32327624766833</c:v>
                </c:pt>
                <c:pt idx="116">
                  <c:v>-33.667792076926915</c:v>
                </c:pt>
                <c:pt idx="117">
                  <c:v>-33.00648318867781</c:v>
                </c:pt>
                <c:pt idx="118">
                  <c:v>-32.33935293144828</c:v>
                </c:pt>
                <c:pt idx="119">
                  <c:v>-31.666409559911642</c:v>
                </c:pt>
                <c:pt idx="120">
                  <c:v>-30.98766642315938</c:v>
                </c:pt>
                <c:pt idx="121">
                  <c:v>-30.303142150320244</c:v>
                </c:pt>
                <c:pt idx="122">
                  <c:v>-29.612860832615365</c:v>
                </c:pt>
                <c:pt idx="123">
                  <c:v>-28.916852200886012</c:v>
                </c:pt>
                <c:pt idx="124">
                  <c:v>-28.215151797592686</c:v>
                </c:pt>
                <c:pt idx="125">
                  <c:v>-27.507801142232562</c:v>
                </c:pt>
                <c:pt idx="126">
                  <c:v>-26.794847889091713</c:v>
                </c:pt>
                <c:pt idx="127">
                  <c:v>-26.07634597621146</c:v>
                </c:pt>
                <c:pt idx="128">
                  <c:v>-25.352355764424626</c:v>
                </c:pt>
                <c:pt idx="129">
                  <c:v>-24.62294416529575</c:v>
                </c:pt>
                <c:pt idx="130">
                  <c:v>-23.88818475678782</c:v>
                </c:pt>
                <c:pt idx="131">
                  <c:v>-23.14815788547473</c:v>
                </c:pt>
                <c:pt idx="132">
                  <c:v>-22.40295075412359</c:v>
                </c:pt>
                <c:pt idx="133">
                  <c:v>-21.652657493486366</c:v>
                </c:pt>
                <c:pt idx="134">
                  <c:v>-20.89737921716656</c:v>
                </c:pt>
                <c:pt idx="135">
                  <c:v>-20.13722405846335</c:v>
                </c:pt>
                <c:pt idx="136">
                  <c:v>-19.372307188143974</c:v>
                </c:pt>
                <c:pt idx="137">
                  <c:v>-18.60275081215513</c:v>
                </c:pt>
                <c:pt idx="138">
                  <c:v>-17.82868414835808</c:v>
                </c:pt>
                <c:pt idx="139">
                  <c:v>-17.050243381454752</c:v>
                </c:pt>
                <c:pt idx="140">
                  <c:v>-16.267571595369933</c:v>
                </c:pt>
                <c:pt idx="141">
                  <c:v>-15.480818682463608</c:v>
                </c:pt>
                <c:pt idx="142">
                  <c:v>-14.690141229066194</c:v>
                </c:pt>
                <c:pt idx="143">
                  <c:v>-13.895702376960285</c:v>
                </c:pt>
                <c:pt idx="144">
                  <c:v>-13.09767166057406</c:v>
                </c:pt>
                <c:pt idx="145">
                  <c:v>-12.296224819799626</c:v>
                </c:pt>
                <c:pt idx="146">
                  <c:v>-11.491543588506435</c:v>
                </c:pt>
                <c:pt idx="147">
                  <c:v>-10.683815458984949</c:v>
                </c:pt>
                <c:pt idx="148">
                  <c:v>-9.873233422721537</c:v>
                </c:pt>
                <c:pt idx="149">
                  <c:v>-9.059995688077995</c:v>
                </c:pt>
                <c:pt idx="150">
                  <c:v>-8.244305375621417</c:v>
                </c:pt>
                <c:pt idx="151">
                  <c:v>-7.426370192019952</c:v>
                </c:pt>
                <c:pt idx="152">
                  <c:v>-6.606402083592502</c:v>
                </c:pt>
                <c:pt idx="153">
                  <c:v>-5.784616870758194</c:v>
                </c:pt>
                <c:pt idx="154">
                  <c:v>-4.961233864795934</c:v>
                </c:pt>
                <c:pt idx="155">
                  <c:v>-4.136475468468214</c:v>
                </c:pt>
                <c:pt idx="156">
                  <c:v>-3.3105667621989214</c:v>
                </c:pt>
                <c:pt idx="157">
                  <c:v>-2.4837350776263056</c:v>
                </c:pt>
                <c:pt idx="158">
                  <c:v>-1.6562095604573295</c:v>
                </c:pt>
                <c:pt idx="159">
                  <c:v>-0.8282207246473974</c:v>
                </c:pt>
                <c:pt idx="160">
                  <c:v>0</c:v>
                </c:pt>
                <c:pt idx="161">
                  <c:v>0.8282207246473974</c:v>
                </c:pt>
                <c:pt idx="162">
                  <c:v>1.6562095604573295</c:v>
                </c:pt>
                <c:pt idx="163">
                  <c:v>2.4837350776263056</c:v>
                </c:pt>
                <c:pt idx="164">
                  <c:v>3.3105667621989214</c:v>
                </c:pt>
                <c:pt idx="165">
                  <c:v>4.136475468468214</c:v>
                </c:pt>
                <c:pt idx="166">
                  <c:v>4.961233864795934</c:v>
                </c:pt>
                <c:pt idx="167">
                  <c:v>5.784616870758194</c:v>
                </c:pt>
                <c:pt idx="168">
                  <c:v>6.606402083592502</c:v>
                </c:pt>
                <c:pt idx="169">
                  <c:v>7.426370192019952</c:v>
                </c:pt>
                <c:pt idx="170">
                  <c:v>8.244305375621417</c:v>
                </c:pt>
                <c:pt idx="171">
                  <c:v>9.059995688077995</c:v>
                </c:pt>
                <c:pt idx="172">
                  <c:v>9.873233422721537</c:v>
                </c:pt>
                <c:pt idx="173">
                  <c:v>10.683815458984949</c:v>
                </c:pt>
                <c:pt idx="174">
                  <c:v>11.491543588506435</c:v>
                </c:pt>
                <c:pt idx="175">
                  <c:v>12.296224819799626</c:v>
                </c:pt>
                <c:pt idx="176">
                  <c:v>13.09767166057406</c:v>
                </c:pt>
                <c:pt idx="177">
                  <c:v>13.895702376960285</c:v>
                </c:pt>
                <c:pt idx="178">
                  <c:v>14.690141229066194</c:v>
                </c:pt>
                <c:pt idx="179">
                  <c:v>15.480818682463608</c:v>
                </c:pt>
                <c:pt idx="180">
                  <c:v>16.267571595369933</c:v>
                </c:pt>
                <c:pt idx="181">
                  <c:v>17.050243381454752</c:v>
                </c:pt>
                <c:pt idx="182">
                  <c:v>17.82868414835808</c:v>
                </c:pt>
                <c:pt idx="183">
                  <c:v>18.60275081215513</c:v>
                </c:pt>
                <c:pt idx="184">
                  <c:v>19.372307188143974</c:v>
                </c:pt>
                <c:pt idx="185">
                  <c:v>20.13722405846335</c:v>
                </c:pt>
                <c:pt idx="186">
                  <c:v>20.89737921716656</c:v>
                </c:pt>
                <c:pt idx="187">
                  <c:v>21.652657493486366</c:v>
                </c:pt>
                <c:pt idx="188">
                  <c:v>22.40295075412359</c:v>
                </c:pt>
                <c:pt idx="189">
                  <c:v>23.14815788547473</c:v>
                </c:pt>
                <c:pt idx="190">
                  <c:v>23.88818475678782</c:v>
                </c:pt>
                <c:pt idx="191">
                  <c:v>24.62294416529575</c:v>
                </c:pt>
                <c:pt idx="192">
                  <c:v>25.352355764424626</c:v>
                </c:pt>
                <c:pt idx="193">
                  <c:v>26.07634597621146</c:v>
                </c:pt>
                <c:pt idx="194">
                  <c:v>26.794847889091713</c:v>
                </c:pt>
                <c:pt idx="195">
                  <c:v>27.507801142232562</c:v>
                </c:pt>
                <c:pt idx="196">
                  <c:v>28.215151797592686</c:v>
                </c:pt>
                <c:pt idx="197">
                  <c:v>28.916852200886012</c:v>
                </c:pt>
                <c:pt idx="198">
                  <c:v>29.612860832615365</c:v>
                </c:pt>
                <c:pt idx="199">
                  <c:v>30.303142150320244</c:v>
                </c:pt>
                <c:pt idx="200">
                  <c:v>30.987666423159112</c:v>
                </c:pt>
                <c:pt idx="201">
                  <c:v>31.666409559911337</c:v>
                </c:pt>
                <c:pt idx="202">
                  <c:v>32.33935293144801</c:v>
                </c:pt>
                <c:pt idx="203">
                  <c:v>33.00648318867756</c:v>
                </c:pt>
                <c:pt idx="204">
                  <c:v>33.667792076926624</c:v>
                </c:pt>
                <c:pt idx="205">
                  <c:v>34.32327624766808</c:v>
                </c:pt>
                <c:pt idx="206">
                  <c:v>34.972937068456005</c:v>
                </c:pt>
                <c:pt idx="207">
                  <c:v>35.61678043187615</c:v>
                </c:pt>
                <c:pt idx="208">
                  <c:v>36.25481656426607</c:v>
                </c:pt>
                <c:pt idx="209">
                  <c:v>36.88705983490421</c:v>
                </c:pt>
                <c:pt idx="210">
                  <c:v>37.51352856631529</c:v>
                </c:pt>
                <c:pt idx="211">
                  <c:v>38.134244846283394</c:v>
                </c:pt>
                <c:pt idx="212">
                  <c:v>38.74923434211302</c:v>
                </c:pt>
                <c:pt idx="213">
                  <c:v>39.35852611762653</c:v>
                </c:pt>
                <c:pt idx="214">
                  <c:v>39.9621524533358</c:v>
                </c:pt>
                <c:pt idx="215">
                  <c:v>40.560148670179046</c:v>
                </c:pt>
                <c:pt idx="216">
                  <c:v>41.15255295716589</c:v>
                </c:pt>
                <c:pt idx="217">
                  <c:v>41.73940620323097</c:v>
                </c:pt>
                <c:pt idx="218">
                  <c:v>42.32075183355398</c:v>
                </c:pt>
                <c:pt idx="219">
                  <c:v>42.89663565056405</c:v>
                </c:pt>
                <c:pt idx="220">
                  <c:v>43.46710567981032</c:v>
                </c:pt>
                <c:pt idx="221">
                  <c:v>44.0322120208445</c:v>
                </c:pt>
                <c:pt idx="222">
                  <c:v>44.59200670323002</c:v>
                </c:pt>
                <c:pt idx="223">
                  <c:v>45.14654354776197</c:v>
                </c:pt>
                <c:pt idx="224">
                  <c:v>45.69587803295399</c:v>
                </c:pt>
                <c:pt idx="225">
                  <c:v>46.24006716682443</c:v>
                </c:pt>
                <c:pt idx="226">
                  <c:v>46.77916936398942</c:v>
                </c:pt>
                <c:pt idx="227">
                  <c:v>47.313244328050885</c:v>
                </c:pt>
                <c:pt idx="228">
                  <c:v>47.842352939248805</c:v>
                </c:pt>
                <c:pt idx="229">
                  <c:v>48.36655714732893</c:v>
                </c:pt>
                <c:pt idx="230">
                  <c:v>48.88591986956441</c:v>
                </c:pt>
                <c:pt idx="231">
                  <c:v>49.4005048938546</c:v>
                </c:pt>
                <c:pt idx="232">
                  <c:v>49.910376786814815</c:v>
                </c:pt>
                <c:pt idx="233">
                  <c:v>50.415600806759585</c:v>
                </c:pt>
                <c:pt idx="234">
                  <c:v>50.916242821474036</c:v>
                </c:pt>
                <c:pt idx="235">
                  <c:v>51.412369230661994</c:v>
                </c:pt>
                <c:pt idx="236">
                  <c:v>51.90404689295184</c:v>
                </c:pt>
                <c:pt idx="237">
                  <c:v>52.391343057338524</c:v>
                </c:pt>
                <c:pt idx="238">
                  <c:v>52.87432529893571</c:v>
                </c:pt>
                <c:pt idx="239">
                  <c:v>53.35306145890922</c:v>
                </c:pt>
                <c:pt idx="240">
                  <c:v>53.827619588462696</c:v>
                </c:pt>
                <c:pt idx="241">
                  <c:v>54.29806789674401</c:v>
                </c:pt>
                <c:pt idx="242">
                  <c:v>54.76447470254239</c:v>
                </c:pt>
                <c:pt idx="243">
                  <c:v>55.22690838964593</c:v>
                </c:pt>
                <c:pt idx="244">
                  <c:v>55.685437365730685</c:v>
                </c:pt>
                <c:pt idx="245">
                  <c:v>56.14013002465439</c:v>
                </c:pt>
                <c:pt idx="246">
                  <c:v>56.59105471202992</c:v>
                </c:pt>
                <c:pt idx="247">
                  <c:v>57.03827969395651</c:v>
                </c:pt>
                <c:pt idx="248">
                  <c:v>57.481873128789296</c:v>
                </c:pt>
                <c:pt idx="249">
                  <c:v>57.92190304183174</c:v>
                </c:pt>
                <c:pt idx="250">
                  <c:v>58.35843730283803</c:v>
                </c:pt>
                <c:pt idx="251">
                  <c:v>58.79154360621777</c:v>
                </c:pt>
                <c:pt idx="252">
                  <c:v>59.22128945383826</c:v>
                </c:pt>
                <c:pt idx="253">
                  <c:v>59.64774214032379</c:v>
                </c:pt>
                <c:pt idx="254">
                  <c:v>60.070968740756975</c:v>
                </c:pt>
                <c:pt idx="255">
                  <c:v>60.4910361006896</c:v>
                </c:pt>
                <c:pt idx="256">
                  <c:v>60.90801082837699</c:v>
                </c:pt>
                <c:pt idx="257">
                  <c:v>61.32195928915335</c:v>
                </c:pt>
                <c:pt idx="258">
                  <c:v>61.73294760187026</c:v>
                </c:pt>
                <c:pt idx="259">
                  <c:v>62.14104163732597</c:v>
                </c:pt>
                <c:pt idx="260">
                  <c:v>62.54630701861676</c:v>
                </c:pt>
                <c:pt idx="261">
                  <c:v>62.94880912334778</c:v>
                </c:pt>
                <c:pt idx="262">
                  <c:v>63.34861308764426</c:v>
                </c:pt>
                <c:pt idx="263">
                  <c:v>63.745783811909746</c:v>
                </c:pt>
                <c:pt idx="264">
                  <c:v>64.1403859682826</c:v>
                </c:pt>
                <c:pt idx="265">
                  <c:v>64.53248400974617</c:v>
                </c:pt>
                <c:pt idx="266">
                  <c:v>64.92214218085437</c:v>
                </c:pt>
                <c:pt idx="267">
                  <c:v>65.30942453003765</c:v>
                </c:pt>
                <c:pt idx="268">
                  <c:v>65.69439492346034</c:v>
                </c:pt>
                <c:pt idx="269">
                  <c:v>66.07711706040497</c:v>
                </c:pt>
                <c:pt idx="270">
                  <c:v>66.4576544901634</c:v>
                </c:pt>
                <c:pt idx="271">
                  <c:v>66.83607063042123</c:v>
                </c:pt>
                <c:pt idx="272">
                  <c:v>67.21242878712494</c:v>
                </c:pt>
                <c:pt idx="273">
                  <c:v>67.58679217582791</c:v>
                </c:pt>
                <c:pt idx="274">
                  <c:v>67.95922394451608</c:v>
                </c:pt>
                <c:pt idx="275">
                  <c:v>68.3297871979184</c:v>
                </c:pt>
                <c:pt idx="276">
                  <c:v>68.69854502331445</c:v>
                </c:pt>
                <c:pt idx="277">
                  <c:v>69.06556051785508</c:v>
                </c:pt>
                <c:pt idx="278">
                  <c:v>69.43089681741866</c:v>
                </c:pt>
                <c:pt idx="279">
                  <c:v>69.79461712703058</c:v>
                </c:pt>
                <c:pt idx="280">
                  <c:v>70.15678475288415</c:v>
                </c:pt>
                <c:pt idx="281">
                  <c:v>70.51746313598888</c:v>
                </c:pt>
                <c:pt idx="282">
                  <c:v>70.87671588751599</c:v>
                </c:pt>
                <c:pt idx="283">
                  <c:v>71.2346068258742</c:v>
                </c:pt>
                <c:pt idx="284">
                  <c:v>71.59120001557893</c:v>
                </c:pt>
                <c:pt idx="285">
                  <c:v>71.94655980799295</c:v>
                </c:pt>
                <c:pt idx="286">
                  <c:v>72.30075088399722</c:v>
                </c:pt>
                <c:pt idx="287">
                  <c:v>72.65383829869374</c:v>
                </c:pt>
                <c:pt idx="288">
                  <c:v>73.00588752820607</c:v>
                </c:pt>
                <c:pt idx="289">
                  <c:v>73.3569645187009</c:v>
                </c:pt>
                <c:pt idx="290">
                  <c:v>73.70713573772579</c:v>
                </c:pt>
                <c:pt idx="291">
                  <c:v>74.05646822798559</c:v>
                </c:pt>
                <c:pt idx="292">
                  <c:v>74.4050296636871</c:v>
                </c:pt>
                <c:pt idx="293">
                  <c:v>74.75288840959176</c:v>
                </c:pt>
                <c:pt idx="294">
                  <c:v>75.10011358292878</c:v>
                </c:pt>
                <c:pt idx="295">
                  <c:v>75.44677511833426</c:v>
                </c:pt>
                <c:pt idx="296">
                  <c:v>75.79294383599463</c:v>
                </c:pt>
                <c:pt idx="297">
                  <c:v>76.1386915131884</c:v>
                </c:pt>
                <c:pt idx="298">
                  <c:v>76.48409095943525</c:v>
                </c:pt>
                <c:pt idx="299">
                  <c:v>76.82921609547883</c:v>
                </c:pt>
                <c:pt idx="300">
                  <c:v>77.17414203634789</c:v>
                </c:pt>
                <c:pt idx="301">
                  <c:v>77.51894517876032</c:v>
                </c:pt>
                <c:pt idx="302">
                  <c:v>77.86370329315523</c:v>
                </c:pt>
                <c:pt idx="303">
                  <c:v>78.20849562066265</c:v>
                </c:pt>
                <c:pt idx="304">
                  <c:v>78.55340297534384</c:v>
                </c:pt>
                <c:pt idx="305">
                  <c:v>78.89850785206357</c:v>
                </c:pt>
                <c:pt idx="306">
                  <c:v>79.24389454038462</c:v>
                </c:pt>
                <c:pt idx="307">
                  <c:v>79.58964924490625</c:v>
                </c:pt>
                <c:pt idx="308">
                  <c:v>79.93586021250452</c:v>
                </c:pt>
                <c:pt idx="309">
                  <c:v>80.28261786696777</c:v>
                </c:pt>
                <c:pt idx="310">
                  <c:v>80.6300149515648</c:v>
                </c:pt>
                <c:pt idx="311">
                  <c:v>80.97814668012536</c:v>
                </c:pt>
                <c:pt idx="312">
                  <c:v>81.3271108972634</c:v>
                </c:pt>
                <c:pt idx="313">
                  <c:v>81.67700824842647</c:v>
                </c:pt>
                <c:pt idx="314">
                  <c:v>82.02794236051304</c:v>
                </c:pt>
                <c:pt idx="315">
                  <c:v>82.38002003386407</c:v>
                </c:pt>
                <c:pt idx="316">
                  <c:v>82.73335144650513</c:v>
                </c:pt>
                <c:pt idx="317">
                  <c:v>83.08805037159223</c:v>
                </c:pt>
                <c:pt idx="318">
                  <c:v>83.44423440909956</c:v>
                </c:pt>
                <c:pt idx="319">
                  <c:v>83.80202523287916</c:v>
                </c:pt>
                <c:pt idx="320">
                  <c:v>84.16154885432576</c:v>
                </c:pt>
              </c:numCache>
            </c:numRef>
          </c:xVal>
          <c:yVal>
            <c:numRef>
              <c:f>'Angle Input'!$P$24:$P$344</c:f>
              <c:numCache>
                <c:ptCount val="321"/>
                <c:pt idx="0">
                  <c:v>-36.90290578698507</c:v>
                </c:pt>
                <c:pt idx="1">
                  <c:v>-36.27737073503231</c:v>
                </c:pt>
                <c:pt idx="2">
                  <c:v>-35.65226073780703</c:v>
                </c:pt>
                <c:pt idx="3">
                  <c:v>-35.02759813983902</c:v>
                </c:pt>
                <c:pt idx="4">
                  <c:v>-34.40340509570495</c:v>
                </c:pt>
                <c:pt idx="5">
                  <c:v>-33.77970359851564</c:v>
                </c:pt>
                <c:pt idx="6">
                  <c:v>-33.15651550699738</c:v>
                </c:pt>
                <c:pt idx="7">
                  <c:v>-32.53386257128587</c:v>
                </c:pt>
                <c:pt idx="8">
                  <c:v>-31.91176645754219</c:v>
                </c:pt>
                <c:pt idx="9">
                  <c:v>-31.290248771490027</c:v>
                </c:pt>
                <c:pt idx="10">
                  <c:v>-30.669331080967005</c:v>
                </c:pt>
                <c:pt idx="11">
                  <c:v>-30.049034937574504</c:v>
                </c:pt>
                <c:pt idx="12">
                  <c:v>-29.429381897503998</c:v>
                </c:pt>
                <c:pt idx="13">
                  <c:v>-28.81039354161223</c:v>
                </c:pt>
                <c:pt idx="14">
                  <c:v>-28.19209149481176</c:v>
                </c:pt>
                <c:pt idx="15">
                  <c:v>-27.574497444838443</c:v>
                </c:pt>
                <c:pt idx="16">
                  <c:v>-26.95763316045309</c:v>
                </c:pt>
                <c:pt idx="17">
                  <c:v>-26.341520509130078</c:v>
                </c:pt>
                <c:pt idx="18">
                  <c:v>-25.72618147428202</c:v>
                </c:pt>
                <c:pt idx="19">
                  <c:v>-25.111638172066307</c:v>
                </c:pt>
                <c:pt idx="20">
                  <c:v>-24.49791286781586</c:v>
                </c:pt>
                <c:pt idx="21">
                  <c:v>-23.885027992133523</c:v>
                </c:pt>
                <c:pt idx="22">
                  <c:v>-23.27300615668736</c:v>
                </c:pt>
                <c:pt idx="23">
                  <c:v>-22.661870169740816</c:v>
                </c:pt>
                <c:pt idx="24">
                  <c:v>-22.051643051450014</c:v>
                </c:pt>
                <c:pt idx="25">
                  <c:v>-21.44234804895865</c:v>
                </c:pt>
                <c:pt idx="26">
                  <c:v>-20.834008651317923</c:v>
                </c:pt>
                <c:pt idx="27">
                  <c:v>-20.226648604258287</c:v>
                </c:pt>
                <c:pt idx="28">
                  <c:v>-19.620291924837872</c:v>
                </c:pt>
                <c:pt idx="29">
                  <c:v>-19.0149629159902</c:v>
                </c:pt>
                <c:pt idx="30">
                  <c:v>-18.410686180993086</c:v>
                </c:pt>
                <c:pt idx="31">
                  <c:v>-17.807486637880086</c:v>
                </c:pt>
                <c:pt idx="32">
                  <c:v>-17.2053895338119</c:v>
                </c:pt>
                <c:pt idx="33">
                  <c:v>-16.604420459426944</c:v>
                </c:pt>
                <c:pt idx="34">
                  <c:v>-16.004605363187967</c:v>
                </c:pt>
                <c:pt idx="35">
                  <c:v>-15.405970565739807</c:v>
                </c:pt>
                <c:pt idx="36">
                  <c:v>-14.808542774293839</c:v>
                </c:pt>
                <c:pt idx="37">
                  <c:v>-14.212349097052662</c:v>
                </c:pt>
                <c:pt idx="38">
                  <c:v>-13.61741705768796</c:v>
                </c:pt>
                <c:pt idx="39">
                  <c:v>-13.023774609883953</c:v>
                </c:pt>
                <c:pt idx="40">
                  <c:v>-12.43145015195748</c:v>
                </c:pt>
                <c:pt idx="41">
                  <c:v>-11.840472541564912</c:v>
                </c:pt>
                <c:pt idx="42">
                  <c:v>-11.25087111050622</c:v>
                </c:pt>
                <c:pt idx="43">
                  <c:v>-10.662675679634114</c:v>
                </c:pt>
                <c:pt idx="44">
                  <c:v>-10.075916573877057</c:v>
                </c:pt>
                <c:pt idx="45">
                  <c:v>-9.490624637383018</c:v>
                </c:pt>
                <c:pt idx="46">
                  <c:v>-8.906831248790116</c:v>
                </c:pt>
                <c:pt idx="47">
                  <c:v>-8.324568336630618</c:v>
                </c:pt>
                <c:pt idx="48">
                  <c:v>-7.743868394872025</c:v>
                </c:pt>
                <c:pt idx="49">
                  <c:v>-7.164764498600257</c:v>
                </c:pt>
                <c:pt idx="50">
                  <c:v>-6.587290319847151</c:v>
                </c:pt>
                <c:pt idx="51">
                  <c:v>-6.011480143565155</c:v>
                </c:pt>
                <c:pt idx="52">
                  <c:v>-5.437368883750163</c:v>
                </c:pt>
                <c:pt idx="53">
                  <c:v>-4.8649920997129765</c:v>
                </c:pt>
                <c:pt idx="54">
                  <c:v>-4.294386012498916</c:v>
                </c:pt>
                <c:pt idx="55">
                  <c:v>-3.725587521453553</c:v>
                </c:pt>
                <c:pt idx="56">
                  <c:v>-3.15863422093225</c:v>
                </c:pt>
                <c:pt idx="57">
                  <c:v>-2.5935644171493597</c:v>
                </c:pt>
                <c:pt idx="58">
                  <c:v>-2.03041714516221</c:v>
                </c:pt>
                <c:pt idx="59">
                  <c:v>-1.4692321859834827</c:v>
                </c:pt>
                <c:pt idx="60">
                  <c:v>-0.9100500838144202</c:v>
                </c:pt>
                <c:pt idx="61">
                  <c:v>-0.35291216338973136</c:v>
                </c:pt>
                <c:pt idx="62">
                  <c:v>0.20213945257596436</c:v>
                </c:pt>
                <c:pt idx="63">
                  <c:v>0.755061825852549</c:v>
                </c:pt>
                <c:pt idx="64">
                  <c:v>1.3058111850829153</c:v>
                </c:pt>
                <c:pt idx="65">
                  <c:v>1.8543429081111933</c:v>
                </c:pt>
                <c:pt idx="66">
                  <c:v>2.4006115042677973</c:v>
                </c:pt>
                <c:pt idx="67">
                  <c:v>2.9445705966302094</c:v>
                </c:pt>
                <c:pt idx="68">
                  <c:v>3.486172904280708</c:v>
                </c:pt>
                <c:pt idx="69">
                  <c:v>4.0253702245842025</c:v>
                </c:pt>
                <c:pt idx="70">
                  <c:v>4.562113415511472</c:v>
                </c:pt>
                <c:pt idx="71">
                  <c:v>5.096352378035847</c:v>
                </c:pt>
                <c:pt idx="72">
                  <c:v>5.6280360386332235</c:v>
                </c:pt>
                <c:pt idx="73">
                  <c:v>6.157112331918416</c:v>
                </c:pt>
                <c:pt idx="74">
                  <c:v>6.683528183453313</c:v>
                </c:pt>
                <c:pt idx="75">
                  <c:v>7.207229492765193</c:v>
                </c:pt>
                <c:pt idx="76">
                  <c:v>7.728161116616539</c:v>
                </c:pt>
                <c:pt idx="77">
                  <c:v>8.246266852570772</c:v>
                </c:pt>
                <c:pt idx="78">
                  <c:v>8.76148942290148</c:v>
                </c:pt>
                <c:pt idx="79">
                  <c:v>9.273770458896331</c:v>
                </c:pt>
                <c:pt idx="80">
                  <c:v>9.783050485609955</c:v>
                </c:pt>
                <c:pt idx="81">
                  <c:v>10.289268907124223</c:v>
                </c:pt>
                <c:pt idx="82">
                  <c:v>10.792363992377515</c:v>
                </c:pt>
                <c:pt idx="83">
                  <c:v>11.292272861628918</c:v>
                </c:pt>
                <c:pt idx="84">
                  <c:v>11.788931473627203</c:v>
                </c:pt>
                <c:pt idx="85">
                  <c:v>12.282274613557954</c:v>
                </c:pt>
                <c:pt idx="86">
                  <c:v>12.772235881847992</c:v>
                </c:pt>
                <c:pt idx="87">
                  <c:v>13.258747683907716</c:v>
                </c:pt>
                <c:pt idx="88">
                  <c:v>13.741741220899845</c:v>
                </c:pt>
                <c:pt idx="89">
                  <c:v>14.22114648162464</c:v>
                </c:pt>
                <c:pt idx="90">
                  <c:v>14.6968922356177</c:v>
                </c:pt>
                <c:pt idx="91">
                  <c:v>15.168906027559915</c:v>
                </c:pt>
                <c:pt idx="92">
                  <c:v>15.637114173104994</c:v>
                </c:pt>
                <c:pt idx="93">
                  <c:v>16.10144175623283</c:v>
                </c:pt>
                <c:pt idx="94">
                  <c:v>16.561812628242848</c:v>
                </c:pt>
                <c:pt idx="95">
                  <c:v>17.018149408504918</c:v>
                </c:pt>
                <c:pt idx="96">
                  <c:v>17.470373487089667</c:v>
                </c:pt>
                <c:pt idx="97">
                  <c:v>17.91840502940501</c:v>
                </c:pt>
                <c:pt idx="98">
                  <c:v>18.362162982968</c:v>
                </c:pt>
                <c:pt idx="99">
                  <c:v>18.801565086446242</c:v>
                </c:pt>
                <c:pt idx="100">
                  <c:v>19.236527881105527</c:v>
                </c:pt>
                <c:pt idx="101">
                  <c:v>19.66696672480332</c:v>
                </c:pt>
                <c:pt idx="102">
                  <c:v>20.092795808670882</c:v>
                </c:pt>
                <c:pt idx="103">
                  <c:v>20.513928176627882</c:v>
                </c:pt>
                <c:pt idx="104">
                  <c:v>20.93027574787598</c:v>
                </c:pt>
                <c:pt idx="105">
                  <c:v>21.3417493425179</c:v>
                </c:pt>
                <c:pt idx="106">
                  <c:v>21.748258710448855</c:v>
                </c:pt>
                <c:pt idx="107">
                  <c:v>22.14971256366736</c:v>
                </c:pt>
                <c:pt idx="108">
                  <c:v>22.546018612149904</c:v>
                </c:pt>
                <c:pt idx="109">
                  <c:v>22.937083603432708</c:v>
                </c:pt>
                <c:pt idx="110">
                  <c:v>23.322813366039977</c:v>
                </c:pt>
                <c:pt idx="111">
                  <c:v>23.703112856893476</c:v>
                </c:pt>
                <c:pt idx="112">
                  <c:v>24.077886212833373</c:v>
                </c:pt>
                <c:pt idx="113">
                  <c:v>24.447036806372747</c:v>
                </c:pt>
                <c:pt idx="114">
                  <c:v>24.810467305800497</c:v>
                </c:pt>
                <c:pt idx="115">
                  <c:v>25.16807973973796</c:v>
                </c:pt>
                <c:pt idx="116">
                  <c:v>25.519775566242803</c:v>
                </c:pt>
                <c:pt idx="117">
                  <c:v>25.865455746542484</c:v>
                </c:pt>
                <c:pt idx="118">
                  <c:v>26.20502082346402</c:v>
                </c:pt>
                <c:pt idx="119">
                  <c:v>26.538371004612582</c:v>
                </c:pt>
                <c:pt idx="120">
                  <c:v>26.865406250332793</c:v>
                </c:pt>
                <c:pt idx="121">
                  <c:v>27.18602636646833</c:v>
                </c:pt>
                <c:pt idx="122">
                  <c:v>27.50013110191383</c:v>
                </c:pt>
                <c:pt idx="123">
                  <c:v>27.80762025093307</c:v>
                </c:pt>
                <c:pt idx="124">
                  <c:v>28.108393760189006</c:v>
                </c:pt>
                <c:pt idx="125">
                  <c:v>28.402351840410418</c:v>
                </c:pt>
                <c:pt idx="126">
                  <c:v>28.689395082589478</c:v>
                </c:pt>
                <c:pt idx="127">
                  <c:v>28.96942457857769</c:v>
                </c:pt>
                <c:pt idx="128">
                  <c:v>29.242342045917137</c:v>
                </c:pt>
                <c:pt idx="129">
                  <c:v>29.50804995671336</c:v>
                </c:pt>
                <c:pt idx="130">
                  <c:v>29.766451670324386</c:v>
                </c:pt>
                <c:pt idx="131">
                  <c:v>30.017451569607637</c:v>
                </c:pt>
                <c:pt idx="132">
                  <c:v>30.260955200433536</c:v>
                </c:pt>
                <c:pt idx="133">
                  <c:v>30.4968694141413</c:v>
                </c:pt>
                <c:pt idx="134">
                  <c:v>30.725102512579088</c:v>
                </c:pt>
                <c:pt idx="135">
                  <c:v>30.94556439533773</c:v>
                </c:pt>
                <c:pt idx="136">
                  <c:v>31.158166708755182</c:v>
                </c:pt>
                <c:pt idx="137">
                  <c:v>31.362822996237576</c:v>
                </c:pt>
                <c:pt idx="138">
                  <c:v>31.559448849412867</c:v>
                </c:pt>
                <c:pt idx="139">
                  <c:v>31.74796205960522</c:v>
                </c:pt>
                <c:pt idx="140">
                  <c:v>31.928282769092547</c:v>
                </c:pt>
                <c:pt idx="141">
                  <c:v>32.100333621585776</c:v>
                </c:pt>
                <c:pt idx="142">
                  <c:v>32.26403991134881</c:v>
                </c:pt>
                <c:pt idx="143">
                  <c:v>32.41932973036049</c:v>
                </c:pt>
                <c:pt idx="144">
                  <c:v>32.56613411290641</c:v>
                </c:pt>
                <c:pt idx="145">
                  <c:v>32.70438717697944</c:v>
                </c:pt>
                <c:pt idx="146">
                  <c:v>32.834026261861794</c:v>
                </c:pt>
                <c:pt idx="147">
                  <c:v>32.95499206126156</c:v>
                </c:pt>
                <c:pt idx="148">
                  <c:v>33.06722875137975</c:v>
                </c:pt>
                <c:pt idx="149">
                  <c:v>33.17068411329348</c:v>
                </c:pt>
                <c:pt idx="150">
                  <c:v>33.26530964905429</c:v>
                </c:pt>
                <c:pt idx="151">
                  <c:v>33.35106069091972</c:v>
                </c:pt>
                <c:pt idx="152">
                  <c:v>33.42789650316005</c:v>
                </c:pt>
                <c:pt idx="153">
                  <c:v>33.495780375911124</c:v>
                </c:pt>
                <c:pt idx="154">
                  <c:v>33.55467971057771</c:v>
                </c:pt>
                <c:pt idx="155">
                  <c:v>33.60456609633018</c:v>
                </c:pt>
                <c:pt idx="156">
                  <c:v>33.64541537728011</c:v>
                </c:pt>
                <c:pt idx="157">
                  <c:v>33.677207709966495</c:v>
                </c:pt>
                <c:pt idx="158">
                  <c:v>33.699927610835104</c:v>
                </c:pt>
                <c:pt idx="159">
                  <c:v>33.71356399344624</c:v>
                </c:pt>
                <c:pt idx="160">
                  <c:v>33.718110195202534</c:v>
                </c:pt>
                <c:pt idx="161">
                  <c:v>33.71356399344624</c:v>
                </c:pt>
                <c:pt idx="162">
                  <c:v>33.699927610835104</c:v>
                </c:pt>
                <c:pt idx="163">
                  <c:v>33.677207709966495</c:v>
                </c:pt>
                <c:pt idx="164">
                  <c:v>33.64541537728011</c:v>
                </c:pt>
                <c:pt idx="165">
                  <c:v>33.60456609633018</c:v>
                </c:pt>
                <c:pt idx="166">
                  <c:v>33.55467971057771</c:v>
                </c:pt>
                <c:pt idx="167">
                  <c:v>33.495780375911124</c:v>
                </c:pt>
                <c:pt idx="168">
                  <c:v>33.42789650316005</c:v>
                </c:pt>
                <c:pt idx="169">
                  <c:v>33.35106069091972</c:v>
                </c:pt>
                <c:pt idx="170">
                  <c:v>33.26530964905429</c:v>
                </c:pt>
                <c:pt idx="171">
                  <c:v>33.17068411329348</c:v>
                </c:pt>
                <c:pt idx="172">
                  <c:v>33.06722875137975</c:v>
                </c:pt>
                <c:pt idx="173">
                  <c:v>32.95499206126156</c:v>
                </c:pt>
                <c:pt idx="174">
                  <c:v>32.834026261861794</c:v>
                </c:pt>
                <c:pt idx="175">
                  <c:v>32.70438717697944</c:v>
                </c:pt>
                <c:pt idx="176">
                  <c:v>32.56613411290641</c:v>
                </c:pt>
                <c:pt idx="177">
                  <c:v>32.41932973036049</c:v>
                </c:pt>
                <c:pt idx="178">
                  <c:v>32.26403991134881</c:v>
                </c:pt>
                <c:pt idx="179">
                  <c:v>32.100333621585776</c:v>
                </c:pt>
                <c:pt idx="180">
                  <c:v>31.928282769092547</c:v>
                </c:pt>
                <c:pt idx="181">
                  <c:v>31.74796205960522</c:v>
                </c:pt>
                <c:pt idx="182">
                  <c:v>31.559448849412867</c:v>
                </c:pt>
                <c:pt idx="183">
                  <c:v>31.362822996237576</c:v>
                </c:pt>
                <c:pt idx="184">
                  <c:v>31.158166708755182</c:v>
                </c:pt>
                <c:pt idx="185">
                  <c:v>30.94556439533773</c:v>
                </c:pt>
                <c:pt idx="186">
                  <c:v>30.725102512579088</c:v>
                </c:pt>
                <c:pt idx="187">
                  <c:v>30.4968694141413</c:v>
                </c:pt>
                <c:pt idx="188">
                  <c:v>30.260955200433536</c:v>
                </c:pt>
                <c:pt idx="189">
                  <c:v>30.017451569607637</c:v>
                </c:pt>
                <c:pt idx="190">
                  <c:v>29.766451670324386</c:v>
                </c:pt>
                <c:pt idx="191">
                  <c:v>29.50804995671336</c:v>
                </c:pt>
                <c:pt idx="192">
                  <c:v>29.242342045917137</c:v>
                </c:pt>
                <c:pt idx="193">
                  <c:v>28.96942457857769</c:v>
                </c:pt>
                <c:pt idx="194">
                  <c:v>28.689395082589478</c:v>
                </c:pt>
                <c:pt idx="195">
                  <c:v>28.402351840410418</c:v>
                </c:pt>
                <c:pt idx="196">
                  <c:v>28.108393760189006</c:v>
                </c:pt>
                <c:pt idx="197">
                  <c:v>27.80762025093307</c:v>
                </c:pt>
                <c:pt idx="198">
                  <c:v>27.50013110191383</c:v>
                </c:pt>
                <c:pt idx="199">
                  <c:v>27.18602636646833</c:v>
                </c:pt>
                <c:pt idx="200">
                  <c:v>26.865406250332928</c:v>
                </c:pt>
                <c:pt idx="201">
                  <c:v>26.538371004612717</c:v>
                </c:pt>
                <c:pt idx="202">
                  <c:v>26.205020823464153</c:v>
                </c:pt>
                <c:pt idx="203">
                  <c:v>25.86545574654262</c:v>
                </c:pt>
                <c:pt idx="204">
                  <c:v>25.51977556624296</c:v>
                </c:pt>
                <c:pt idx="205">
                  <c:v>25.16807973973809</c:v>
                </c:pt>
                <c:pt idx="206">
                  <c:v>24.81046730580063</c:v>
                </c:pt>
                <c:pt idx="207">
                  <c:v>24.447036806372886</c:v>
                </c:pt>
                <c:pt idx="208">
                  <c:v>24.077886212833523</c:v>
                </c:pt>
                <c:pt idx="209">
                  <c:v>23.703112856893643</c:v>
                </c:pt>
                <c:pt idx="210">
                  <c:v>23.32281336604013</c:v>
                </c:pt>
                <c:pt idx="211">
                  <c:v>22.937083603432857</c:v>
                </c:pt>
                <c:pt idx="212">
                  <c:v>22.546018612150053</c:v>
                </c:pt>
                <c:pt idx="213">
                  <c:v>22.149712563667517</c:v>
                </c:pt>
                <c:pt idx="214">
                  <c:v>21.748258710449033</c:v>
                </c:pt>
                <c:pt idx="215">
                  <c:v>21.34174934251806</c:v>
                </c:pt>
                <c:pt idx="216">
                  <c:v>20.93027574787614</c:v>
                </c:pt>
                <c:pt idx="217">
                  <c:v>20.513928176628042</c:v>
                </c:pt>
                <c:pt idx="218">
                  <c:v>20.09279580867105</c:v>
                </c:pt>
                <c:pt idx="219">
                  <c:v>19.66696672480351</c:v>
                </c:pt>
                <c:pt idx="220">
                  <c:v>19.236527881105697</c:v>
                </c:pt>
                <c:pt idx="221">
                  <c:v>18.80156508644641</c:v>
                </c:pt>
                <c:pt idx="222">
                  <c:v>18.362162982968172</c:v>
                </c:pt>
                <c:pt idx="223">
                  <c:v>17.918405029405186</c:v>
                </c:pt>
                <c:pt idx="224">
                  <c:v>17.470373487089862</c:v>
                </c:pt>
                <c:pt idx="225">
                  <c:v>17.018149408505092</c:v>
                </c:pt>
                <c:pt idx="226">
                  <c:v>16.56181262824303</c:v>
                </c:pt>
                <c:pt idx="227">
                  <c:v>16.10144175623301</c:v>
                </c:pt>
                <c:pt idx="228">
                  <c:v>15.637114173105171</c:v>
                </c:pt>
                <c:pt idx="229">
                  <c:v>15.168906027560118</c:v>
                </c:pt>
                <c:pt idx="230">
                  <c:v>14.696892235617884</c:v>
                </c:pt>
                <c:pt idx="231">
                  <c:v>14.221146481624826</c:v>
                </c:pt>
                <c:pt idx="232">
                  <c:v>13.741741220900037</c:v>
                </c:pt>
                <c:pt idx="233">
                  <c:v>13.258747683907911</c:v>
                </c:pt>
                <c:pt idx="234">
                  <c:v>12.77223588184821</c:v>
                </c:pt>
                <c:pt idx="235">
                  <c:v>12.282274613558144</c:v>
                </c:pt>
                <c:pt idx="236">
                  <c:v>11.788931473627288</c:v>
                </c:pt>
                <c:pt idx="237">
                  <c:v>11.292272861629025</c:v>
                </c:pt>
                <c:pt idx="238">
                  <c:v>10.7923639923776</c:v>
                </c:pt>
                <c:pt idx="239">
                  <c:v>10.289268907124331</c:v>
                </c:pt>
                <c:pt idx="240">
                  <c:v>9.78305048561006</c:v>
                </c:pt>
                <c:pt idx="241">
                  <c:v>9.27377045889642</c:v>
                </c:pt>
                <c:pt idx="242">
                  <c:v>8.761489422901578</c:v>
                </c:pt>
                <c:pt idx="243">
                  <c:v>8.246266852570889</c:v>
                </c:pt>
                <c:pt idx="244">
                  <c:v>7.728161116616655</c:v>
                </c:pt>
                <c:pt idx="245">
                  <c:v>7.207229492765289</c:v>
                </c:pt>
                <c:pt idx="246">
                  <c:v>6.683528183453401</c:v>
                </c:pt>
                <c:pt idx="247">
                  <c:v>6.1571123319185</c:v>
                </c:pt>
                <c:pt idx="248">
                  <c:v>5.628036038633348</c:v>
                </c:pt>
                <c:pt idx="249">
                  <c:v>5.096352378035965</c:v>
                </c:pt>
                <c:pt idx="250">
                  <c:v>4.562113415511571</c:v>
                </c:pt>
                <c:pt idx="251">
                  <c:v>4.02537022458429</c:v>
                </c:pt>
                <c:pt idx="252">
                  <c:v>3.4861729042808003</c:v>
                </c:pt>
                <c:pt idx="253">
                  <c:v>2.94457059663034</c:v>
                </c:pt>
                <c:pt idx="254">
                  <c:v>2.400611504267908</c:v>
                </c:pt>
                <c:pt idx="255">
                  <c:v>1.8543429081112872</c:v>
                </c:pt>
                <c:pt idx="256">
                  <c:v>1.305811185083009</c:v>
                </c:pt>
                <c:pt idx="257">
                  <c:v>0.7550618258526427</c:v>
                </c:pt>
                <c:pt idx="258">
                  <c:v>0.2021394525761043</c:v>
                </c:pt>
                <c:pt idx="259">
                  <c:v>-0.3529121633896153</c:v>
                </c:pt>
                <c:pt idx="260">
                  <c:v>-0.9100500838143171</c:v>
                </c:pt>
                <c:pt idx="261">
                  <c:v>-1.469232185983389</c:v>
                </c:pt>
                <c:pt idx="262">
                  <c:v>-2.030417145162115</c:v>
                </c:pt>
                <c:pt idx="263">
                  <c:v>-2.593564417149226</c:v>
                </c:pt>
                <c:pt idx="264">
                  <c:v>-3.1586342209321256</c:v>
                </c:pt>
                <c:pt idx="265">
                  <c:v>-3.7255875214534457</c:v>
                </c:pt>
                <c:pt idx="266">
                  <c:v>-4.294386012498819</c:v>
                </c:pt>
                <c:pt idx="267">
                  <c:v>-4.864992099712879</c:v>
                </c:pt>
                <c:pt idx="268">
                  <c:v>-5.4373688837500165</c:v>
                </c:pt>
                <c:pt idx="269">
                  <c:v>-6.011480143565028</c:v>
                </c:pt>
                <c:pt idx="270">
                  <c:v>-6.587290319847043</c:v>
                </c:pt>
                <c:pt idx="271">
                  <c:v>-7.164764498600158</c:v>
                </c:pt>
                <c:pt idx="272">
                  <c:v>-7.74386839487193</c:v>
                </c:pt>
                <c:pt idx="273">
                  <c:v>-8.324568336630469</c:v>
                </c:pt>
                <c:pt idx="274">
                  <c:v>-8.906831248789997</c:v>
                </c:pt>
                <c:pt idx="275">
                  <c:v>-9.490624637382897</c:v>
                </c:pt>
                <c:pt idx="276">
                  <c:v>-10.075916573876956</c:v>
                </c:pt>
                <c:pt idx="277">
                  <c:v>-10.662675679634013</c:v>
                </c:pt>
                <c:pt idx="278">
                  <c:v>-11.250871110506068</c:v>
                </c:pt>
                <c:pt idx="279">
                  <c:v>-11.84047254156362</c:v>
                </c:pt>
                <c:pt idx="280">
                  <c:v>-12.431450151957359</c:v>
                </c:pt>
                <c:pt idx="281">
                  <c:v>-13.023774609883851</c:v>
                </c:pt>
                <c:pt idx="282">
                  <c:v>-13.617417057686632</c:v>
                </c:pt>
                <c:pt idx="283">
                  <c:v>-14.212349097051352</c:v>
                </c:pt>
                <c:pt idx="284">
                  <c:v>-14.808542774292535</c:v>
                </c:pt>
                <c:pt idx="285">
                  <c:v>-15.405970565739686</c:v>
                </c:pt>
                <c:pt idx="286">
                  <c:v>-16.004605363186663</c:v>
                </c:pt>
                <c:pt idx="287">
                  <c:v>-16.604420459425604</c:v>
                </c:pt>
                <c:pt idx="288">
                  <c:v>-17.205389533810564</c:v>
                </c:pt>
                <c:pt idx="289">
                  <c:v>-17.807486637878768</c:v>
                </c:pt>
                <c:pt idx="290">
                  <c:v>-18.410686180991778</c:v>
                </c:pt>
                <c:pt idx="291">
                  <c:v>-19.01496291598889</c:v>
                </c:pt>
                <c:pt idx="292">
                  <c:v>-19.620291924836636</c:v>
                </c:pt>
                <c:pt idx="293">
                  <c:v>-20.226648604257075</c:v>
                </c:pt>
                <c:pt idx="294">
                  <c:v>-20.834008651316708</c:v>
                </c:pt>
                <c:pt idx="295">
                  <c:v>-21.442348048957456</c:v>
                </c:pt>
                <c:pt idx="296">
                  <c:v>-22.051643051448814</c:v>
                </c:pt>
                <c:pt idx="297">
                  <c:v>-22.661870169739572</c:v>
                </c:pt>
                <c:pt idx="298">
                  <c:v>-23.27300615668614</c:v>
                </c:pt>
                <c:pt idx="299">
                  <c:v>-23.8850279921323</c:v>
                </c:pt>
                <c:pt idx="300">
                  <c:v>-24.497912867814627</c:v>
                </c:pt>
                <c:pt idx="301">
                  <c:v>-25.1116381720651</c:v>
                </c:pt>
                <c:pt idx="302">
                  <c:v>-25.726181474280768</c:v>
                </c:pt>
                <c:pt idx="303">
                  <c:v>-26.341520509128827</c:v>
                </c:pt>
                <c:pt idx="304">
                  <c:v>-26.95763316045186</c:v>
                </c:pt>
                <c:pt idx="305">
                  <c:v>-27.5744974448372</c:v>
                </c:pt>
                <c:pt idx="306">
                  <c:v>-28.192091494810533</c:v>
                </c:pt>
                <c:pt idx="307">
                  <c:v>-28.810393541610974</c:v>
                </c:pt>
                <c:pt idx="308">
                  <c:v>-29.429381897502758</c:v>
                </c:pt>
                <c:pt idx="309">
                  <c:v>-30.04903493757325</c:v>
                </c:pt>
                <c:pt idx="310">
                  <c:v>-30.669331080965765</c:v>
                </c:pt>
                <c:pt idx="311">
                  <c:v>-31.29024877148879</c:v>
                </c:pt>
                <c:pt idx="312">
                  <c:v>-31.91176645754093</c:v>
                </c:pt>
                <c:pt idx="313">
                  <c:v>-32.53386257128462</c:v>
                </c:pt>
                <c:pt idx="314">
                  <c:v>-33.15651550699611</c:v>
                </c:pt>
                <c:pt idx="315">
                  <c:v>-33.779703598514416</c:v>
                </c:pt>
                <c:pt idx="316">
                  <c:v>-34.40340509570372</c:v>
                </c:pt>
                <c:pt idx="317">
                  <c:v>-35.02759813983775</c:v>
                </c:pt>
                <c:pt idx="318">
                  <c:v>-35.652260737805754</c:v>
                </c:pt>
                <c:pt idx="319">
                  <c:v>-36.277370735031056</c:v>
                </c:pt>
                <c:pt idx="320">
                  <c:v>-36.902905786983844</c:v>
                </c:pt>
              </c:numCache>
            </c:numRef>
          </c:yVal>
          <c:smooth val="1"/>
        </c:ser>
        <c:ser>
          <c:idx val="1"/>
          <c:order val="6"/>
          <c:tx>
            <c:v>März-Punkte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Input'!$I$24,'Angle Input'!$I$44,'Angle Input'!$I$64,'Angle Input'!$I$84,'Angle Input'!$I$104,'Angle Input'!$I$124,'Angle Input'!$I$144,'Angle Input'!$I$164,'Angle Input'!$I$184,'Angle Input'!$I$204,'Angle Input'!$I$224,'Angle Input'!$I$244,'Angle Input'!$I$264,'Angle Input'!$I$284,'Angle Input'!$I$304,'Angle Input'!$I$324,'Angle Input'!$I$344)</c:f>
              <c:numCache>
                <c:ptCount val="17"/>
                <c:pt idx="0">
                  <c:v>-107.2721186953169</c:v>
                </c:pt>
                <c:pt idx="1">
                  <c:v>-98.12595592325084</c:v>
                </c:pt>
                <c:pt idx="2">
                  <c:v>-89.8255417644031</c:v>
                </c:pt>
                <c:pt idx="3">
                  <c:v>-81.5203517769904</c:v>
                </c:pt>
                <c:pt idx="4">
                  <c:v>-72.36123951282158</c:v>
                </c:pt>
                <c:pt idx="5">
                  <c:v>-61.235628999665636</c:v>
                </c:pt>
                <c:pt idx="6">
                  <c:v>-46.485904235018886</c:v>
                </c:pt>
                <c:pt idx="7">
                  <c:v>-26.06532093542229</c:v>
                </c:pt>
                <c:pt idx="8">
                  <c:v>0</c:v>
                </c:pt>
                <c:pt idx="9">
                  <c:v>26.06532093542229</c:v>
                </c:pt>
                <c:pt idx="10">
                  <c:v>46.48590423501855</c:v>
                </c:pt>
                <c:pt idx="11">
                  <c:v>61.235628999665394</c:v>
                </c:pt>
                <c:pt idx="12">
                  <c:v>72.36123951282147</c:v>
                </c:pt>
                <c:pt idx="13">
                  <c:v>81.52035177699032</c:v>
                </c:pt>
                <c:pt idx="14">
                  <c:v>89.82554176440303</c:v>
                </c:pt>
                <c:pt idx="15">
                  <c:v>98.12595592324999</c:v>
                </c:pt>
                <c:pt idx="16">
                  <c:v>107.27211869531592</c:v>
                </c:pt>
              </c:numCache>
            </c:numRef>
          </c:xVal>
          <c:yVal>
            <c:numRef>
              <c:f>('Angle Input'!$H$24,'Angle Input'!$H$44,'Angle Input'!$H$64,'Angle Input'!$H$84,'Angle Input'!$H$104,'Angle Input'!$H$124,'Angle Input'!$H$144,'Angle Input'!$H$164,'Angle Input'!$H$184,'Angle Input'!$H$204,'Angle Input'!$H$224,'Angle Input'!$H$244,'Angle Input'!$H$264,'Angle Input'!$H$284,'Angle Input'!$H$304,'Angle Input'!$H$324,'Angle Input'!$H$344)</c:f>
              <c:numCache>
                <c:ptCount val="17"/>
                <c:pt idx="0">
                  <c:v>-24.91731305682643</c:v>
                </c:pt>
                <c:pt idx="1">
                  <c:v>-12.652644456812517</c:v>
                </c:pt>
                <c:pt idx="2">
                  <c:v>-0.11329418017136506</c:v>
                </c:pt>
                <c:pt idx="3">
                  <c:v>12.420521729129286</c:v>
                </c:pt>
                <c:pt idx="4">
                  <c:v>24.667720259697006</c:v>
                </c:pt>
                <c:pt idx="5">
                  <c:v>36.23143992574706</c:v>
                </c:pt>
                <c:pt idx="6">
                  <c:v>46.412963664152535</c:v>
                </c:pt>
                <c:pt idx="7">
                  <c:v>53.911766547516706</c:v>
                </c:pt>
                <c:pt idx="8">
                  <c:v>56.791982674853664</c:v>
                </c:pt>
                <c:pt idx="9">
                  <c:v>53.911766547516706</c:v>
                </c:pt>
                <c:pt idx="10">
                  <c:v>46.41296366415271</c:v>
                </c:pt>
                <c:pt idx="11">
                  <c:v>36.23143992574728</c:v>
                </c:pt>
                <c:pt idx="12">
                  <c:v>24.667720259697134</c:v>
                </c:pt>
                <c:pt idx="13">
                  <c:v>12.420521729129398</c:v>
                </c:pt>
                <c:pt idx="14">
                  <c:v>-0.11329418017123705</c:v>
                </c:pt>
                <c:pt idx="15">
                  <c:v>-12.65264445681127</c:v>
                </c:pt>
                <c:pt idx="16">
                  <c:v>-24.91731305682525</c:v>
                </c:pt>
              </c:numCache>
            </c:numRef>
          </c:yVal>
          <c:smooth val="1"/>
        </c:ser>
        <c:ser>
          <c:idx val="3"/>
          <c:order val="7"/>
          <c:tx>
            <c:v>April-Punkte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Input'!$K$24,'Angle Input'!$K$44,'Angle Input'!$K$64,'Angle Input'!$K$84,'Angle Input'!$K$104,'Angle Input'!$K$124,'Angle Input'!$K$144,'Angle Input'!$K$164,'Angle Input'!$K$184,'Angle Input'!$K$204,'Angle Input'!$K$224,'Angle Input'!$K$244,'Angle Input'!$K$264,'Angle Input'!$K$284,'Angle Input'!$K$304,'Angle Input'!$K$324,'Angle Input'!$K$344)</c:f>
              <c:numCache>
                <c:ptCount val="17"/>
                <c:pt idx="0">
                  <c:v>-117.28817004145299</c:v>
                </c:pt>
                <c:pt idx="1">
                  <c:v>-108.08353692170117</c:v>
                </c:pt>
                <c:pt idx="2">
                  <c:v>-99.89528294333053</c:v>
                </c:pt>
                <c:pt idx="3">
                  <c:v>-91.98514580325904</c:v>
                </c:pt>
                <c:pt idx="4">
                  <c:v>-83.55190967013544</c:v>
                </c:pt>
                <c:pt idx="5">
                  <c:v>-73.40914129243305</c:v>
                </c:pt>
                <c:pt idx="6">
                  <c:v>-59.27036788251955</c:v>
                </c:pt>
                <c:pt idx="7">
                  <c:v>-36.35450775617142</c:v>
                </c:pt>
                <c:pt idx="8">
                  <c:v>0</c:v>
                </c:pt>
                <c:pt idx="9">
                  <c:v>36.35450775617142</c:v>
                </c:pt>
                <c:pt idx="10">
                  <c:v>59.270367882519224</c:v>
                </c:pt>
                <c:pt idx="11">
                  <c:v>73.40914129243282</c:v>
                </c:pt>
                <c:pt idx="12">
                  <c:v>83.55190967013534</c:v>
                </c:pt>
                <c:pt idx="13">
                  <c:v>91.98514580325899</c:v>
                </c:pt>
                <c:pt idx="14">
                  <c:v>99.89528294333044</c:v>
                </c:pt>
                <c:pt idx="15">
                  <c:v>108.0835369217003</c:v>
                </c:pt>
                <c:pt idx="16">
                  <c:v>117.28817004145202</c:v>
                </c:pt>
              </c:numCache>
            </c:numRef>
          </c:xVal>
          <c:yVal>
            <c:numRef>
              <c:f>('Angle Input'!$J$24,'Angle Input'!$J$44,'Angle Input'!$J$64,'Angle Input'!$J$84,'Angle Input'!$J$104,'Angle Input'!$J$124,'Angle Input'!$J$144,'Angle Input'!$J$164,'Angle Input'!$J$184,'Angle Input'!$J$204,'Angle Input'!$J$224,'Angle Input'!$J$244,'Angle Input'!$J$264,'Angle Input'!$J$284,'Angle Input'!$J$304,'Angle Input'!$J$324,'Angle Input'!$J$344)</c:f>
              <c:numCache>
                <c:ptCount val="17"/>
                <c:pt idx="0">
                  <c:v>-17.43583220981687</c:v>
                </c:pt>
                <c:pt idx="1">
                  <c:v>-5.831578508182724</c:v>
                </c:pt>
                <c:pt idx="2">
                  <c:v>6.367825657845695</c:v>
                </c:pt>
                <c:pt idx="3">
                  <c:v>18.870262588226673</c:v>
                </c:pt>
                <c:pt idx="4">
                  <c:v>31.43018530941062</c:v>
                </c:pt>
                <c:pt idx="5">
                  <c:v>43.75007029617519</c:v>
                </c:pt>
                <c:pt idx="6">
                  <c:v>55.285656962542774</c:v>
                </c:pt>
                <c:pt idx="7">
                  <c:v>64.6928775019637</c:v>
                </c:pt>
                <c:pt idx="8">
                  <c:v>68.74995908683928</c:v>
                </c:pt>
                <c:pt idx="9">
                  <c:v>64.6928775019637</c:v>
                </c:pt>
                <c:pt idx="10">
                  <c:v>55.28565696254298</c:v>
                </c:pt>
                <c:pt idx="11">
                  <c:v>43.75007029617543</c:v>
                </c:pt>
                <c:pt idx="12">
                  <c:v>31.43018530941075</c:v>
                </c:pt>
                <c:pt idx="13">
                  <c:v>18.870262588226783</c:v>
                </c:pt>
                <c:pt idx="14">
                  <c:v>6.367825657845822</c:v>
                </c:pt>
                <c:pt idx="15">
                  <c:v>-5.831578508181526</c:v>
                </c:pt>
                <c:pt idx="16">
                  <c:v>-17.435832209815768</c:v>
                </c:pt>
              </c:numCache>
            </c:numRef>
          </c:yVal>
          <c:smooth val="1"/>
        </c:ser>
        <c:ser>
          <c:idx val="8"/>
          <c:order val="8"/>
          <c:tx>
            <c:v>Mai-Punkte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('Angle Input'!$M$24,'Angle Input'!$M$44,'Angle Input'!$M$64,'Angle Input'!$M$84,'Angle Input'!$M$104,'Angle Input'!$M$124,'Angle Input'!$M$144,'Angle Input'!$M$164,'Angle Input'!$M$184,'Angle Input'!$M$204,'Angle Input'!$M$224,'Angle Input'!$M$244,'Angle Input'!$M$264,'Angle Input'!$M$284,'Angle Input'!$M$304,'Angle Input'!$M$324,'Angle Input'!$M$344)</c:f>
              <c:numCache>
                <c:ptCount val="17"/>
                <c:pt idx="0">
                  <c:v>-123.87413492634606</c:v>
                </c:pt>
                <c:pt idx="1">
                  <c:v>-114.98062666020604</c:v>
                </c:pt>
                <c:pt idx="2">
                  <c:v>-107.17418730185506</c:v>
                </c:pt>
                <c:pt idx="3">
                  <c:v>-99.8720271157957</c:v>
                </c:pt>
                <c:pt idx="4">
                  <c:v>-92.42914804678372</c:v>
                </c:pt>
                <c:pt idx="5">
                  <c:v>-83.86059126823595</c:v>
                </c:pt>
                <c:pt idx="6">
                  <c:v>-71.98411204673319</c:v>
                </c:pt>
                <c:pt idx="7">
                  <c:v>-50.01977083878167</c:v>
                </c:pt>
                <c:pt idx="8">
                  <c:v>0</c:v>
                </c:pt>
                <c:pt idx="9">
                  <c:v>50.01977083878167</c:v>
                </c:pt>
                <c:pt idx="10">
                  <c:v>71.98411204673289</c:v>
                </c:pt>
                <c:pt idx="11">
                  <c:v>83.86059126823577</c:v>
                </c:pt>
                <c:pt idx="12">
                  <c:v>92.42914804678364</c:v>
                </c:pt>
                <c:pt idx="13">
                  <c:v>99.87202711579565</c:v>
                </c:pt>
                <c:pt idx="14">
                  <c:v>107.17418730185497</c:v>
                </c:pt>
                <c:pt idx="15">
                  <c:v>114.98062666020522</c:v>
                </c:pt>
                <c:pt idx="16">
                  <c:v>123.87413492634512</c:v>
                </c:pt>
              </c:numCache>
            </c:numRef>
          </c:xVal>
          <c:yVal>
            <c:numRef>
              <c:f>('Angle Input'!$L$24,'Angle Input'!$L$44,'Angle Input'!$L$64,'Angle Input'!$L$84,'Angle Input'!$L$104,'Angle Input'!$L$124,'Angle Input'!$L$144,'Angle Input'!$L$164,'Angle Input'!$L$184,'Angle Input'!$L$204,'Angle Input'!$L$224,'Angle Input'!$L$244,'Angle Input'!$L$264,'Angle Input'!$L$284,'Angle Input'!$L$304,'Angle Input'!$L$324,'Angle Input'!$L$344)</c:f>
              <c:numCache>
                <c:ptCount val="17"/>
                <c:pt idx="0">
                  <c:v>-11.837966375537723</c:v>
                </c:pt>
                <c:pt idx="1">
                  <c:v>-0.8795329605304547</c:v>
                </c:pt>
                <c:pt idx="2">
                  <c:v>10.85501667172341</c:v>
                </c:pt>
                <c:pt idx="3">
                  <c:v>23.078942015954457</c:v>
                </c:pt>
                <c:pt idx="4">
                  <c:v>35.576788809961855</c:v>
                </c:pt>
                <c:pt idx="5">
                  <c:v>48.13967002083108</c:v>
                </c:pt>
                <c:pt idx="6">
                  <c:v>60.43922562213794</c:v>
                </c:pt>
                <c:pt idx="7">
                  <c:v>71.52252792192955</c:v>
                </c:pt>
                <c:pt idx="8">
                  <c:v>77.229322553456</c:v>
                </c:pt>
                <c:pt idx="9">
                  <c:v>71.52252792192955</c:v>
                </c:pt>
                <c:pt idx="10">
                  <c:v>60.43922562213817</c:v>
                </c:pt>
                <c:pt idx="11">
                  <c:v>48.13967002083133</c:v>
                </c:pt>
                <c:pt idx="12">
                  <c:v>35.57678880996198</c:v>
                </c:pt>
                <c:pt idx="13">
                  <c:v>23.078942015954567</c:v>
                </c:pt>
                <c:pt idx="14">
                  <c:v>10.855016671723535</c:v>
                </c:pt>
                <c:pt idx="15">
                  <c:v>-0.8795329605293144</c:v>
                </c:pt>
                <c:pt idx="16">
                  <c:v>-11.837966375536695</c:v>
                </c:pt>
              </c:numCache>
            </c:numRef>
          </c:yVal>
          <c:smooth val="1"/>
        </c:ser>
        <c:ser>
          <c:idx val="6"/>
          <c:order val="9"/>
          <c:tx>
            <c:v>10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Input'!$O$144</c:f>
              <c:numCache>
                <c:ptCount val="1"/>
                <c:pt idx="0">
                  <c:v>-77.56910422866468</c:v>
                </c:pt>
              </c:numCache>
            </c:numRef>
          </c:xVal>
          <c:yVal>
            <c:numRef>
              <c:f>'Angle Input'!$N$144</c:f>
              <c:numCache>
                <c:ptCount val="1"/>
                <c:pt idx="0">
                  <c:v>61.95317812508316</c:v>
                </c:pt>
              </c:numCache>
            </c:numRef>
          </c:yVal>
          <c:smooth val="1"/>
        </c:ser>
        <c:ser>
          <c:idx val="10"/>
          <c:order val="10"/>
          <c:tx>
            <c:v>11 h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Input'!$O$164</c:f>
              <c:numCache>
                <c:ptCount val="1"/>
                <c:pt idx="0">
                  <c:v>-57.54118558898241</c:v>
                </c:pt>
              </c:numCache>
            </c:numRef>
          </c:xVal>
          <c:yVal>
            <c:numRef>
              <c:f>'Angle Input'!$N$164</c:f>
              <c:numCache>
                <c:ptCount val="1"/>
                <c:pt idx="0">
                  <c:v>73.63889338669718</c:v>
                </c:pt>
              </c:numCache>
            </c:numRef>
          </c:yVal>
          <c:smooth val="1"/>
        </c:ser>
        <c:ser>
          <c:idx val="11"/>
          <c:order val="11"/>
          <c:tx>
            <c:v>21. June, 12 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June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Input'!$O$184</c:f>
              <c:numCache>
                <c:ptCount val="1"/>
                <c:pt idx="0">
                  <c:v>-2.9575586647481235E-06</c:v>
                </c:pt>
              </c:numCache>
            </c:numRef>
          </c:xVal>
          <c:yVal>
            <c:numRef>
              <c:f>'Angle Input'!$N$184</c:f>
              <c:numCache>
                <c:ptCount val="1"/>
                <c:pt idx="0">
                  <c:v>80.31543219965317</c:v>
                </c:pt>
              </c:numCache>
            </c:numRef>
          </c:yVal>
          <c:smooth val="1"/>
        </c:ser>
        <c:ser>
          <c:idx val="12"/>
          <c:order val="12"/>
          <c:tx>
            <c:v>13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Input'!$O$204</c:f>
              <c:numCache>
                <c:ptCount val="1"/>
                <c:pt idx="0">
                  <c:v>57.54118558898241</c:v>
                </c:pt>
              </c:numCache>
            </c:numRef>
          </c:xVal>
          <c:yVal>
            <c:numRef>
              <c:f>'Angle Input'!$N$204</c:f>
              <c:numCache>
                <c:ptCount val="1"/>
                <c:pt idx="0">
                  <c:v>73.63889338669718</c:v>
                </c:pt>
              </c:numCache>
            </c:numRef>
          </c:yVal>
          <c:smooth val="1"/>
        </c:ser>
        <c:ser>
          <c:idx val="13"/>
          <c:order val="13"/>
          <c:tx>
            <c:v>14 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Input'!$O$224</c:f>
              <c:numCache>
                <c:ptCount val="1"/>
                <c:pt idx="0">
                  <c:v>77.56910422866441</c:v>
                </c:pt>
              </c:numCache>
            </c:numRef>
          </c:xVal>
          <c:yVal>
            <c:numRef>
              <c:f>'Angle Input'!$N$224</c:f>
              <c:numCache>
                <c:ptCount val="1"/>
                <c:pt idx="0">
                  <c:v>61.953178125083404</c:v>
                </c:pt>
              </c:numCache>
            </c:numRef>
          </c:yVal>
          <c:smooth val="1"/>
        </c:ser>
        <c:ser>
          <c:idx val="14"/>
          <c:order val="14"/>
          <c:tx>
            <c:v>15 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Input'!$O$244</c:f>
              <c:numCache>
                <c:ptCount val="1"/>
                <c:pt idx="0">
                  <c:v>88.08345776809021</c:v>
                </c:pt>
              </c:numCache>
            </c:numRef>
          </c:xVal>
          <c:yVal>
            <c:numRef>
              <c:f>'Angle Input'!$N$244</c:f>
              <c:numCache>
                <c:ptCount val="1"/>
                <c:pt idx="0">
                  <c:v>49.478920400791964</c:v>
                </c:pt>
              </c:numCache>
            </c:numRef>
          </c:yVal>
          <c:smooth val="1"/>
        </c:ser>
        <c:ser>
          <c:idx val="15"/>
          <c:order val="15"/>
          <c:tx>
            <c:v>16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Input'!$O$264</c:f>
              <c:numCache>
                <c:ptCount val="1"/>
                <c:pt idx="0">
                  <c:v>95.87655698331308</c:v>
                </c:pt>
              </c:numCache>
            </c:numRef>
          </c:xVal>
          <c:yVal>
            <c:numRef>
              <c:f>'Angle Input'!$N$264</c:f>
              <c:numCache>
                <c:ptCount val="1"/>
                <c:pt idx="0">
                  <c:v>36.916932585062035</c:v>
                </c:pt>
              </c:numCache>
            </c:numRef>
          </c:yVal>
          <c:smooth val="1"/>
        </c:ser>
        <c:ser>
          <c:idx val="16"/>
          <c:order val="16"/>
          <c:tx>
            <c:v>17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Input'!$O$284</c:f>
              <c:numCache>
                <c:ptCount val="1"/>
                <c:pt idx="0">
                  <c:v>102.85867669503666</c:v>
                </c:pt>
              </c:numCache>
            </c:numRef>
          </c:xVal>
          <c:yVal>
            <c:numRef>
              <c:f>'Angle Input'!$N$284</c:f>
              <c:numCache>
                <c:ptCount val="1"/>
                <c:pt idx="0">
                  <c:v>24.5131878797141</c:v>
                </c:pt>
              </c:numCache>
            </c:numRef>
          </c:yVal>
          <c:smooth val="1"/>
        </c:ser>
        <c:ser>
          <c:idx val="17"/>
          <c:order val="17"/>
          <c:tx>
            <c:v>18 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'Angle Input'!$O$304</c:f>
              <c:numCache>
                <c:ptCount val="1"/>
                <c:pt idx="0">
                  <c:v>109.87271520767376</c:v>
                </c:pt>
              </c:numCache>
            </c:numRef>
          </c:xVal>
          <c:yVal>
            <c:numRef>
              <c:f>'Angle Input'!$N$304</c:f>
              <c:numCache>
                <c:ptCount val="1"/>
                <c:pt idx="0">
                  <c:v>12.448632360508844</c:v>
                </c:pt>
              </c:numCache>
            </c:numRef>
          </c:yVal>
          <c:smooth val="1"/>
        </c:ser>
        <c:ser>
          <c:idx val="18"/>
          <c:order val="18"/>
          <c:tx>
            <c:v>19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'Angle Input'!$O$324</c:f>
              <c:numCache>
                <c:ptCount val="1"/>
                <c:pt idx="0">
                  <c:v>117.48087246497018</c:v>
                </c:pt>
              </c:numCache>
            </c:numRef>
          </c:xVal>
          <c:yVal>
            <c:numRef>
              <c:f>'Angle Input'!$N$324</c:f>
              <c:numCache>
                <c:ptCount val="1"/>
                <c:pt idx="0">
                  <c:v>0.9297111705092875</c:v>
                </c:pt>
              </c:numCache>
            </c:numRef>
          </c:yVal>
          <c:smooth val="1"/>
        </c:ser>
        <c:ser>
          <c:idx val="19"/>
          <c:order val="19"/>
          <c:tx>
            <c:v>20 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Input'!$O$344</c:f>
              <c:numCache>
                <c:ptCount val="1"/>
                <c:pt idx="0">
                  <c:v>126.19746517863564</c:v>
                </c:pt>
              </c:numCache>
            </c:numRef>
          </c:xVal>
          <c:yVal>
            <c:numRef>
              <c:f>'Angle Input'!$N$344</c:f>
              <c:numCache>
                <c:ptCount val="1"/>
                <c:pt idx="0">
                  <c:v>-9.760379519449389</c:v>
                </c:pt>
              </c:numCache>
            </c:numRef>
          </c:yVal>
          <c:smooth val="1"/>
        </c:ser>
        <c:ser>
          <c:idx val="20"/>
          <c:order val="20"/>
          <c:tx>
            <c:v>4 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Input'!$O$24</c:f>
              <c:numCache>
                <c:ptCount val="1"/>
                <c:pt idx="0">
                  <c:v>-126.19746517863655</c:v>
                </c:pt>
              </c:numCache>
            </c:numRef>
          </c:xVal>
          <c:yVal>
            <c:numRef>
              <c:f>'Angle Input'!$N$24</c:f>
              <c:numCache>
                <c:ptCount val="1"/>
                <c:pt idx="0">
                  <c:v>-9.760379519450387</c:v>
                </c:pt>
              </c:numCache>
            </c:numRef>
          </c:yVal>
          <c:smooth val="1"/>
        </c:ser>
        <c:ser>
          <c:idx val="21"/>
          <c:order val="21"/>
          <c:tx>
            <c:v>5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Input'!$O$44</c:f>
              <c:numCache>
                <c:ptCount val="1"/>
                <c:pt idx="0">
                  <c:v>-117.480872464971</c:v>
                </c:pt>
              </c:numCache>
            </c:numRef>
          </c:xVal>
          <c:yVal>
            <c:numRef>
              <c:f>'Angle Input'!$N$44</c:f>
              <c:numCache>
                <c:ptCount val="1"/>
                <c:pt idx="0">
                  <c:v>0.929711170508171</c:v>
                </c:pt>
              </c:numCache>
            </c:numRef>
          </c:yVal>
          <c:smooth val="1"/>
        </c:ser>
        <c:ser>
          <c:idx val="22"/>
          <c:order val="22"/>
          <c:tx>
            <c:v>6 h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Input'!$O$64</c:f>
              <c:numCache>
                <c:ptCount val="1"/>
                <c:pt idx="0">
                  <c:v>-109.87271520767385</c:v>
                </c:pt>
              </c:numCache>
            </c:numRef>
          </c:xVal>
          <c:yVal>
            <c:numRef>
              <c:f>'Angle Input'!$N$64</c:f>
              <c:numCache>
                <c:ptCount val="1"/>
                <c:pt idx="0">
                  <c:v>12.448632360508721</c:v>
                </c:pt>
              </c:numCache>
            </c:numRef>
          </c:yVal>
          <c:smooth val="1"/>
        </c:ser>
        <c:ser>
          <c:idx val="23"/>
          <c:order val="23"/>
          <c:tx>
            <c:v>7 h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Input'!$O$84</c:f>
              <c:numCache>
                <c:ptCount val="1"/>
                <c:pt idx="0">
                  <c:v>-102.85867669503672</c:v>
                </c:pt>
              </c:numCache>
            </c:numRef>
          </c:xVal>
          <c:yVal>
            <c:numRef>
              <c:f>'Angle Input'!$N$84</c:f>
              <c:numCache>
                <c:ptCount val="1"/>
                <c:pt idx="0">
                  <c:v>24.51318787971399</c:v>
                </c:pt>
              </c:numCache>
            </c:numRef>
          </c:yVal>
          <c:smooth val="1"/>
        </c:ser>
        <c:ser>
          <c:idx val="24"/>
          <c:order val="24"/>
          <c:tx>
            <c:v>8 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Input'!$O$104</c:f>
              <c:numCache>
                <c:ptCount val="1"/>
                <c:pt idx="0">
                  <c:v>-95.87655698331317</c:v>
                </c:pt>
              </c:numCache>
            </c:numRef>
          </c:xVal>
          <c:yVal>
            <c:numRef>
              <c:f>'Angle Input'!$N$104</c:f>
              <c:numCache>
                <c:ptCount val="1"/>
                <c:pt idx="0">
                  <c:v>36.91693258506191</c:v>
                </c:pt>
              </c:numCache>
            </c:numRef>
          </c:yVal>
          <c:smooth val="1"/>
        </c:ser>
        <c:ser>
          <c:idx val="25"/>
          <c:order val="25"/>
          <c:tx>
            <c:v>9 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Input'!$O$124</c:f>
              <c:numCache>
                <c:ptCount val="1"/>
                <c:pt idx="0">
                  <c:v>-88.08345776809038</c:v>
                </c:pt>
              </c:numCache>
            </c:numRef>
          </c:xVal>
          <c:yVal>
            <c:numRef>
              <c:f>'Angle Input'!$N$124</c:f>
              <c:numCache>
                <c:ptCount val="1"/>
                <c:pt idx="0">
                  <c:v>49.47892040079171</c:v>
                </c:pt>
              </c:numCache>
            </c:numRef>
          </c:yVal>
          <c:smooth val="1"/>
        </c:ser>
        <c:ser>
          <c:idx val="26"/>
          <c:order val="26"/>
          <c:tx>
            <c:v>21. December, 12 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December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Input'!$P$184</c:f>
              <c:numCache>
                <c:ptCount val="1"/>
                <c:pt idx="0">
                  <c:v>33.718110195202534</c:v>
                </c:pt>
              </c:numCache>
            </c:numRef>
          </c:yVal>
          <c:smooth val="1"/>
        </c:ser>
        <c:ser>
          <c:idx val="27"/>
          <c:order val="27"/>
          <c:tx>
            <c:v>21. Mai/Juli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May/July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Input'!$M$184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Input'!$L$184</c:f>
              <c:numCache>
                <c:ptCount val="1"/>
                <c:pt idx="0">
                  <c:v>77.229322553456</c:v>
                </c:pt>
              </c:numCache>
            </c:numRef>
          </c:yVal>
          <c:smooth val="1"/>
        </c:ser>
        <c:ser>
          <c:idx val="28"/>
          <c:order val="28"/>
          <c:tx>
            <c:v>21. April/August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'Angle Input'!$K$184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Input'!$J$184</c:f>
              <c:numCache>
                <c:ptCount val="1"/>
                <c:pt idx="0">
                  <c:v>68.74995908683928</c:v>
                </c:pt>
              </c:numCache>
            </c:numRef>
          </c:yVal>
          <c:smooth val="1"/>
        </c:ser>
        <c:ser>
          <c:idx val="29"/>
          <c:order val="29"/>
          <c:tx>
            <c:v>21. März/September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March/September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Input'!$I$184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Input'!$H$184</c:f>
              <c:numCache>
                <c:ptCount val="1"/>
                <c:pt idx="0">
                  <c:v>56.791982674853664</c:v>
                </c:pt>
              </c:numCache>
            </c:numRef>
          </c:yVal>
          <c:smooth val="1"/>
        </c:ser>
        <c:ser>
          <c:idx val="30"/>
          <c:order val="30"/>
          <c:tx>
            <c:v>21. Februar/Oktober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21. February/October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Input'!$G$184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Input'!$F$184</c:f>
              <c:numCache>
                <c:ptCount val="1"/>
                <c:pt idx="0">
                  <c:v>46.057827860322064</c:v>
                </c:pt>
              </c:numCache>
            </c:numRef>
          </c:yVal>
          <c:smooth val="1"/>
        </c:ser>
        <c:ser>
          <c:idx val="31"/>
          <c:order val="31"/>
          <c:tx>
            <c:v>Dez 4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Input'!$Q$24</c:f>
              <c:numCache>
                <c:ptCount val="1"/>
                <c:pt idx="0">
                  <c:v>-84.16154885432645</c:v>
                </c:pt>
              </c:numCache>
            </c:numRef>
          </c:xVal>
          <c:yVal>
            <c:numRef>
              <c:f>'Angle Input'!$P$24</c:f>
              <c:numCache>
                <c:ptCount val="1"/>
                <c:pt idx="0">
                  <c:v>-36.90290578698507</c:v>
                </c:pt>
              </c:numCache>
            </c:numRef>
          </c:yVal>
          <c:smooth val="1"/>
        </c:ser>
        <c:ser>
          <c:idx val="32"/>
          <c:order val="32"/>
          <c:tx>
            <c:v>Dez 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Input'!$Q$44</c:f>
              <c:numCache>
                <c:ptCount val="1"/>
                <c:pt idx="0">
                  <c:v>-77.17414203634858</c:v>
                </c:pt>
              </c:numCache>
            </c:numRef>
          </c:xVal>
          <c:yVal>
            <c:numRef>
              <c:f>'Angle Input'!$P$44</c:f>
              <c:numCache>
                <c:ptCount val="1"/>
                <c:pt idx="0">
                  <c:v>-24.49791286781586</c:v>
                </c:pt>
              </c:numCache>
            </c:numRef>
          </c:yVal>
          <c:smooth val="1"/>
        </c:ser>
        <c:ser>
          <c:idx val="33"/>
          <c:order val="33"/>
          <c:tx>
            <c:v>Dez 6 Uhr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Input'!$Q$64</c:f>
              <c:numCache>
                <c:ptCount val="1"/>
                <c:pt idx="0">
                  <c:v>-70.15678475288423</c:v>
                </c:pt>
              </c:numCache>
            </c:numRef>
          </c:xVal>
          <c:yVal>
            <c:numRef>
              <c:f>'Angle Input'!$P$64</c:f>
              <c:numCache>
                <c:ptCount val="1"/>
                <c:pt idx="0">
                  <c:v>-12.43145015195748</c:v>
                </c:pt>
              </c:numCache>
            </c:numRef>
          </c:yVal>
          <c:smooth val="1"/>
        </c:ser>
        <c:ser>
          <c:idx val="34"/>
          <c:order val="34"/>
          <c:tx>
            <c:v>Dez 7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Input'!$Q$84</c:f>
              <c:numCache>
                <c:ptCount val="1"/>
                <c:pt idx="0">
                  <c:v>-62.54630701861684</c:v>
                </c:pt>
              </c:numCache>
            </c:numRef>
          </c:xVal>
          <c:yVal>
            <c:numRef>
              <c:f>'Angle Input'!$P$84</c:f>
              <c:numCache>
                <c:ptCount val="1"/>
                <c:pt idx="0">
                  <c:v>-0.9100500838144202</c:v>
                </c:pt>
              </c:numCache>
            </c:numRef>
          </c:yVal>
          <c:smooth val="1"/>
        </c:ser>
        <c:ser>
          <c:idx val="35"/>
          <c:order val="35"/>
          <c:tx>
            <c:v>Dez 8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Input'!$Q$104</c:f>
              <c:numCache>
                <c:ptCount val="1"/>
                <c:pt idx="0">
                  <c:v>-53.82761958846279</c:v>
                </c:pt>
              </c:numCache>
            </c:numRef>
          </c:xVal>
          <c:yVal>
            <c:numRef>
              <c:f>'Angle Input'!$P$104</c:f>
              <c:numCache>
                <c:ptCount val="1"/>
                <c:pt idx="0">
                  <c:v>9.783050485609955</c:v>
                </c:pt>
              </c:numCache>
            </c:numRef>
          </c:yVal>
          <c:smooth val="1"/>
        </c:ser>
        <c:ser>
          <c:idx val="36"/>
          <c:order val="36"/>
          <c:tx>
            <c:v>Dez 9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Input'!$Q$124</c:f>
              <c:numCache>
                <c:ptCount val="1"/>
                <c:pt idx="0">
                  <c:v>-43.46710567981053</c:v>
                </c:pt>
              </c:numCache>
            </c:numRef>
          </c:xVal>
          <c:yVal>
            <c:numRef>
              <c:f>'Angle Input'!$P$124</c:f>
              <c:numCache>
                <c:ptCount val="1"/>
                <c:pt idx="0">
                  <c:v>19.236527881105527</c:v>
                </c:pt>
              </c:numCache>
            </c:numRef>
          </c:yVal>
          <c:smooth val="1"/>
        </c:ser>
        <c:ser>
          <c:idx val="37"/>
          <c:order val="37"/>
          <c:tx>
            <c:v>Dez 10 Uhr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Input'!$Q$144</c:f>
              <c:numCache>
                <c:ptCount val="1"/>
                <c:pt idx="0">
                  <c:v>-30.98766642315938</c:v>
                </c:pt>
              </c:numCache>
            </c:numRef>
          </c:xVal>
          <c:yVal>
            <c:numRef>
              <c:f>'Angle Input'!$P$144</c:f>
              <c:numCache>
                <c:ptCount val="1"/>
                <c:pt idx="0">
                  <c:v>26.865406250332793</c:v>
                </c:pt>
              </c:numCache>
            </c:numRef>
          </c:yVal>
          <c:smooth val="1"/>
        </c:ser>
        <c:ser>
          <c:idx val="38"/>
          <c:order val="38"/>
          <c:tx>
            <c:v>Dez 11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Input'!$Q$164</c:f>
              <c:numCache>
                <c:ptCount val="1"/>
                <c:pt idx="0">
                  <c:v>-16.267571595369933</c:v>
                </c:pt>
              </c:numCache>
            </c:numRef>
          </c:xVal>
          <c:yVal>
            <c:numRef>
              <c:f>'Angle Input'!$P$164</c:f>
              <c:numCache>
                <c:ptCount val="1"/>
                <c:pt idx="0">
                  <c:v>31.928282769092547</c:v>
                </c:pt>
              </c:numCache>
            </c:numRef>
          </c:yVal>
          <c:smooth val="1"/>
        </c:ser>
        <c:ser>
          <c:idx val="39"/>
          <c:order val="39"/>
          <c:tx>
            <c:v>Dez 13 Uhr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Input'!$Q$204</c:f>
              <c:numCache>
                <c:ptCount val="1"/>
                <c:pt idx="0">
                  <c:v>16.267571595369933</c:v>
                </c:pt>
              </c:numCache>
            </c:numRef>
          </c:xVal>
          <c:yVal>
            <c:numRef>
              <c:f>'Angle Input'!$P$204</c:f>
              <c:numCache>
                <c:ptCount val="1"/>
                <c:pt idx="0">
                  <c:v>31.928282769092547</c:v>
                </c:pt>
              </c:numCache>
            </c:numRef>
          </c:yVal>
          <c:smooth val="1"/>
        </c:ser>
        <c:ser>
          <c:idx val="40"/>
          <c:order val="40"/>
          <c:tx>
            <c:v>Dez 14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Input'!$Q$224</c:f>
              <c:numCache>
                <c:ptCount val="1"/>
                <c:pt idx="0">
                  <c:v>30.987666423159112</c:v>
                </c:pt>
              </c:numCache>
            </c:numRef>
          </c:xVal>
          <c:yVal>
            <c:numRef>
              <c:f>'Angle Input'!$P$224</c:f>
              <c:numCache>
                <c:ptCount val="1"/>
                <c:pt idx="0">
                  <c:v>26.865406250332928</c:v>
                </c:pt>
              </c:numCache>
            </c:numRef>
          </c:yVal>
          <c:smooth val="1"/>
        </c:ser>
        <c:ser>
          <c:idx val="41"/>
          <c:order val="41"/>
          <c:tx>
            <c:v>Dez 15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 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Input'!$Q$244</c:f>
              <c:numCache>
                <c:ptCount val="1"/>
                <c:pt idx="0">
                  <c:v>43.46710567981032</c:v>
                </c:pt>
              </c:numCache>
            </c:numRef>
          </c:xVal>
          <c:yVal>
            <c:numRef>
              <c:f>'Angle Input'!$P$244</c:f>
              <c:numCache>
                <c:ptCount val="1"/>
                <c:pt idx="0">
                  <c:v>19.236527881105697</c:v>
                </c:pt>
              </c:numCache>
            </c:numRef>
          </c:yVal>
          <c:smooth val="1"/>
        </c:ser>
        <c:ser>
          <c:idx val="42"/>
          <c:order val="42"/>
          <c:tx>
            <c:v>Dez 16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Input'!$Q$264</c:f>
              <c:numCache>
                <c:ptCount val="1"/>
                <c:pt idx="0">
                  <c:v>53.827619588462696</c:v>
                </c:pt>
              </c:numCache>
            </c:numRef>
          </c:xVal>
          <c:yVal>
            <c:numRef>
              <c:f>'Angle Input'!$P$264</c:f>
              <c:numCache>
                <c:ptCount val="1"/>
                <c:pt idx="0">
                  <c:v>9.78305048561006</c:v>
                </c:pt>
              </c:numCache>
            </c:numRef>
          </c:yVal>
          <c:smooth val="1"/>
        </c:ser>
        <c:ser>
          <c:idx val="43"/>
          <c:order val="43"/>
          <c:tx>
            <c:v>Dez 17 Uhr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Input'!$Q$284</c:f>
              <c:numCache>
                <c:ptCount val="1"/>
                <c:pt idx="0">
                  <c:v>62.54630701861676</c:v>
                </c:pt>
              </c:numCache>
            </c:numRef>
          </c:xVal>
          <c:yVal>
            <c:numRef>
              <c:f>'Angle Input'!$P$284</c:f>
              <c:numCache>
                <c:ptCount val="1"/>
                <c:pt idx="0">
                  <c:v>-0.9100500838143171</c:v>
                </c:pt>
              </c:numCache>
            </c:numRef>
          </c:yVal>
          <c:smooth val="1"/>
        </c:ser>
        <c:ser>
          <c:idx val="44"/>
          <c:order val="44"/>
          <c:tx>
            <c:v>Dez 18 Uhr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Input'!$Q$304</c:f>
              <c:numCache>
                <c:ptCount val="1"/>
                <c:pt idx="0">
                  <c:v>70.15678475288415</c:v>
                </c:pt>
              </c:numCache>
            </c:numRef>
          </c:xVal>
          <c:yVal>
            <c:numRef>
              <c:f>'Angle Input'!$P$304</c:f>
              <c:numCache>
                <c:ptCount val="1"/>
                <c:pt idx="0">
                  <c:v>-12.431450151957359</c:v>
                </c:pt>
              </c:numCache>
            </c:numRef>
          </c:yVal>
          <c:smooth val="1"/>
        </c:ser>
        <c:ser>
          <c:idx val="45"/>
          <c:order val="45"/>
          <c:tx>
            <c:v>Dez 19 Uhr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Input'!$Q$324</c:f>
              <c:numCache>
                <c:ptCount val="1"/>
                <c:pt idx="0">
                  <c:v>77.17414203634789</c:v>
                </c:pt>
              </c:numCache>
            </c:numRef>
          </c:xVal>
          <c:yVal>
            <c:numRef>
              <c:f>'Angle Input'!$P$324</c:f>
              <c:numCache>
                <c:ptCount val="1"/>
                <c:pt idx="0">
                  <c:v>-24.497912867814627</c:v>
                </c:pt>
              </c:numCache>
            </c:numRef>
          </c:yVal>
          <c:smooth val="1"/>
        </c:ser>
        <c:ser>
          <c:idx val="46"/>
          <c:order val="46"/>
          <c:tx>
            <c:v>Dez 20 Uhr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 Uhr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'Angle Input'!$Q$344</c:f>
              <c:numCache>
                <c:ptCount val="1"/>
                <c:pt idx="0">
                  <c:v>84.16154885432576</c:v>
                </c:pt>
              </c:numCache>
            </c:numRef>
          </c:xVal>
          <c:yVal>
            <c:numRef>
              <c:f>'Angle Input'!$P$344</c:f>
              <c:numCache>
                <c:ptCount val="1"/>
                <c:pt idx="0">
                  <c:v>-36.902905786983844</c:v>
                </c:pt>
              </c:numCache>
            </c:numRef>
          </c:yVal>
          <c:smooth val="1"/>
        </c:ser>
        <c:axId val="13363300"/>
        <c:axId val="53160837"/>
      </c:scatterChart>
      <c:scatterChart>
        <c:scatterStyle val="smoothMarker"/>
        <c:varyColors val="0"/>
        <c:ser>
          <c:idx val="47"/>
          <c:order val="47"/>
          <c:tx>
            <c:v>zweite Achse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8685486"/>
        <c:axId val="11060511"/>
      </c:scatterChart>
      <c:valAx>
        <c:axId val="13363300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Sun azimuth in degree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 val="autoZero"/>
        <c:crossBetween val="midCat"/>
        <c:dispUnits/>
        <c:majorUnit val="30"/>
        <c:minorUnit val="10"/>
      </c:valAx>
      <c:valAx>
        <c:axId val="531608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Solar altitude in degree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3363300"/>
        <c:crossesAt val="-120"/>
        <c:crossBetween val="midCat"/>
        <c:dispUnits/>
      </c:valAx>
      <c:valAx>
        <c:axId val="868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25475"/>
              <c:y val="0.097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060511"/>
        <c:crosses val="max"/>
        <c:crossBetween val="midCat"/>
        <c:dispUnits/>
      </c:valAx>
      <c:valAx>
        <c:axId val="11060511"/>
        <c:scaling>
          <c:orientation val="minMax"/>
        </c:scaling>
        <c:axPos val="l"/>
        <c:delete val="1"/>
        <c:majorTickMark val="out"/>
        <c:minorTickMark val="none"/>
        <c:tickLblPos val="nextTo"/>
        <c:crossAx val="868548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/>
  <headerFooter>
    <oddHeader>&amp;F</oddHeader>
    <oddFooter>&amp;Rwww.lehrbuch-photovoltaik.de</oddFoot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10</xdr:col>
      <xdr:colOff>495300</xdr:colOff>
      <xdr:row>18</xdr:row>
      <xdr:rowOff>152400</xdr:rowOff>
    </xdr:to>
    <xdr:sp>
      <xdr:nvSpPr>
        <xdr:cNvPr id="1" name="Rechteck 1"/>
        <xdr:cNvSpPr>
          <a:spLocks/>
        </xdr:cNvSpPr>
      </xdr:nvSpPr>
      <xdr:spPr>
        <a:xfrm>
          <a:off x="561975" y="123825"/>
          <a:ext cx="7553325" cy="407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Sun Path Diagram 1.0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This program is part of the online material to the Textbook Photovoltaics which was published at John Wiley &amp; Sons.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It facilitates the demonstration of the sun paths for degrees of  latitude in the range of 25 to 90 degree.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sheet "Angle Input" serves to type in the desired degree of latitude. 
</a:t>
          </a:r>
          <a:r>
            <a:rPr lang="en-US" cap="none" sz="1100" b="0" i="0" u="none" baseline="0">
              <a:solidFill>
                <a:srgbClr val="000000"/>
              </a:solidFill>
            </a:rPr>
            <a:t>Afterwards the diagram can be printed in the sheet "Sun Path Diagram for Printout".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Hints to the used formula: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As time the "Local Solar Time" (LST) is used. Details see Textbook Photovoltaics, section 2.3.2.
</a:t>
          </a:r>
          <a:r>
            <a:rPr lang="en-US" cap="none" sz="1100" b="0" i="0" u="none" baseline="0">
              <a:solidFill>
                <a:srgbClr val="000000"/>
              </a:solidFill>
            </a:rPr>
            <a:t>The calculation of the Sun</a:t>
          </a:r>
          <a:r>
            <a:rPr lang="en-US" cap="none" sz="1100" b="0" i="0" u="none" baseline="0">
              <a:solidFill>
                <a:srgbClr val="000000"/>
              </a:solidFill>
            </a:rPr>
            <a:t>´</a:t>
          </a:r>
          <a:r>
            <a:rPr lang="en-US" cap="none" sz="1100" b="0" i="0" u="none" baseline="0">
              <a:solidFill>
                <a:srgbClr val="000000"/>
              </a:solidFill>
            </a:rPr>
            <a:t>s declination is calculated without taking into accout the elliptical path of the Sun.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Remark:
</a:t>
          </a:r>
          <a:r>
            <a:rPr lang="en-US" cap="none" sz="1100" b="0" i="0" u="none" baseline="0">
              <a:solidFill>
                <a:srgbClr val="000000"/>
              </a:solidFill>
            </a:rPr>
            <a:t>The switched-on sheet protection is used to prevent unwanted deletions. 
</a:t>
          </a:r>
          <a:r>
            <a:rPr lang="en-US" cap="none" sz="1100" b="0" i="0" u="none" baseline="0">
              <a:solidFill>
                <a:srgbClr val="000000"/>
              </a:solidFill>
            </a:rPr>
            <a:t>It can be switched off without password to adapt the program to one own needs.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University of Applied Sciences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www.textbook-photovoltaics.org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0.66525</cdr:x>
      <cdr:y>0.95475</cdr:y>
    </cdr:from>
    <cdr:to>
      <cdr:x>1</cdr:x>
      <cdr:y>1</cdr:y>
    </cdr:to>
    <cdr:sp>
      <cdr:nvSpPr>
        <cdr:cNvPr id="1" name="Textfeld 1"/>
        <cdr:cNvSpPr txBox="1">
          <a:spLocks noChangeArrowheads="1"/>
        </cdr:cNvSpPr>
      </cdr:nvSpPr>
      <cdr:spPr>
        <a:xfrm>
          <a:off x="4238625" y="3571875"/>
          <a:ext cx="2133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www.textbook-photovotoltaics.org</a:t>
          </a:r>
        </a:p>
      </cdr:txBody>
    </cdr:sp>
  </cdr:relSizeAnchor>
  <cdr:relSizeAnchor xmlns:cdr="http://schemas.openxmlformats.org/drawingml/2006/chartDrawing">
    <cdr:from>
      <cdr:x>0.78875</cdr:x>
      <cdr:y>-0.00325</cdr:y>
    </cdr:from>
    <cdr:to>
      <cdr:x>0.857</cdr:x>
      <cdr:y>0.04625</cdr:y>
    </cdr:to>
    <cdr:sp>
      <cdr:nvSpPr>
        <cdr:cNvPr id="2" name="Textfeld 2"/>
        <cdr:cNvSpPr txBox="1">
          <a:spLocks noChangeArrowheads="1"/>
        </cdr:cNvSpPr>
      </cdr:nvSpPr>
      <cdr:spPr>
        <a:xfrm>
          <a:off x="5019675" y="-9524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0" bIns="3600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Latitude: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0</xdr:row>
      <xdr:rowOff>28575</xdr:rowOff>
    </xdr:from>
    <xdr:to>
      <xdr:col>7</xdr:col>
      <xdr:colOff>361950</xdr:colOff>
      <xdr:row>19</xdr:row>
      <xdr:rowOff>152400</xdr:rowOff>
    </xdr:to>
    <xdr:graphicFrame>
      <xdr:nvGraphicFramePr>
        <xdr:cNvPr id="1" name="Diagramm 1"/>
        <xdr:cNvGraphicFramePr/>
      </xdr:nvGraphicFramePr>
      <xdr:xfrm>
        <a:off x="1847850" y="28575"/>
        <a:ext cx="63722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0.94625</cdr:y>
    </cdr:from>
    <cdr:to>
      <cdr:x>1</cdr:x>
      <cdr:y>0.992</cdr:y>
    </cdr:to>
    <cdr:sp>
      <cdr:nvSpPr>
        <cdr:cNvPr id="1" name="Textfeld 1"/>
        <cdr:cNvSpPr txBox="1">
          <a:spLocks noChangeArrowheads="1"/>
        </cdr:cNvSpPr>
      </cdr:nvSpPr>
      <cdr:spPr>
        <a:xfrm>
          <a:off x="6667500" y="5753100"/>
          <a:ext cx="2686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www.textbook-photovotoltaics.org</a:t>
          </a:r>
        </a:p>
      </cdr:txBody>
    </cdr:sp>
  </cdr:relSizeAnchor>
  <cdr:relSizeAnchor xmlns:cdr="http://schemas.openxmlformats.org/drawingml/2006/chartDrawing">
    <cdr:from>
      <cdr:x>0.78075</cdr:x>
      <cdr:y>0.017</cdr:y>
    </cdr:from>
    <cdr:to>
      <cdr:x>0.85925</cdr:x>
      <cdr:y>0.06</cdr:y>
    </cdr:to>
    <cdr:sp>
      <cdr:nvSpPr>
        <cdr:cNvPr id="2" name="Textfeld 2"/>
        <cdr:cNvSpPr txBox="1">
          <a:spLocks noChangeArrowheads="1"/>
        </cdr:cNvSpPr>
      </cdr:nvSpPr>
      <cdr:spPr>
        <a:xfrm>
          <a:off x="7305675" y="9525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Latitude: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86475"/>
    <xdr:graphicFrame>
      <xdr:nvGraphicFramePr>
        <xdr:cNvPr id="1" name="Shape 1025"/>
        <xdr:cNvGraphicFramePr/>
      </xdr:nvGraphicFramePr>
      <xdr:xfrm>
        <a:off x="0" y="0"/>
        <a:ext cx="9363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A1" sqref="A1:IV16384"/>
    </sheetView>
  </sheetViews>
  <sheetFormatPr defaultColWidth="11.421875" defaultRowHeight="15"/>
  <sheetData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8.75">
      <c r="A14" s="1"/>
    </row>
    <row r="15" ht="18.75">
      <c r="A15" s="2"/>
    </row>
  </sheetData>
  <sheetProtection sheet="1" objects="1" scenarios="1" selectLockedCells="1" selectUn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0"/>
  <sheetViews>
    <sheetView tabSelected="1" zoomScale="145" zoomScaleNormal="145" zoomScalePageLayoutView="0" workbookViewId="0" topLeftCell="A1">
      <selection activeCell="A2" sqref="A2"/>
    </sheetView>
  </sheetViews>
  <sheetFormatPr defaultColWidth="11.421875" defaultRowHeight="15"/>
  <cols>
    <col min="1" max="1" width="24.00390625" style="5" customWidth="1"/>
    <col min="2" max="2" width="11.421875" style="5" customWidth="1"/>
    <col min="3" max="3" width="21.7109375" style="5" bestFit="1" customWidth="1"/>
    <col min="4" max="4" width="18.00390625" style="6" bestFit="1" customWidth="1"/>
    <col min="5" max="5" width="18.00390625" style="6" customWidth="1"/>
    <col min="6" max="6" width="12.421875" style="6" bestFit="1" customWidth="1"/>
    <col min="7" max="11" width="12.28125" style="6" bestFit="1" customWidth="1"/>
    <col min="12" max="13" width="12.28125" style="6" customWidth="1"/>
    <col min="14" max="14" width="12.28125" style="6" bestFit="1" customWidth="1"/>
    <col min="15" max="15" width="12.421875" style="6" bestFit="1" customWidth="1"/>
    <col min="16" max="17" width="12.28125" style="6" bestFit="1" customWidth="1"/>
    <col min="18" max="18" width="14.28125" style="6" bestFit="1" customWidth="1"/>
    <col min="19" max="16384" width="11.421875" style="6" customWidth="1"/>
  </cols>
  <sheetData>
    <row r="1" ht="15">
      <c r="A1" s="4" t="s">
        <v>2</v>
      </c>
    </row>
    <row r="2" ht="15">
      <c r="A2" s="3">
        <v>33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spans="6:17" ht="15">
      <c r="F21" s="8" t="s">
        <v>6</v>
      </c>
      <c r="G21" s="8"/>
      <c r="H21" s="9" t="s">
        <v>5</v>
      </c>
      <c r="I21" s="10"/>
      <c r="J21" s="9" t="s">
        <v>1</v>
      </c>
      <c r="K21" s="10"/>
      <c r="L21" s="10" t="s">
        <v>4</v>
      </c>
      <c r="M21" s="10"/>
      <c r="N21" s="9" t="s">
        <v>3</v>
      </c>
      <c r="O21" s="10"/>
      <c r="P21" s="9" t="s">
        <v>7</v>
      </c>
      <c r="Q21" s="10"/>
    </row>
    <row r="22" spans="6:16" ht="15">
      <c r="F22" s="6">
        <f>C75</f>
        <v>-10.942172139677938</v>
      </c>
      <c r="H22" s="6">
        <f>C103</f>
        <v>-0.20801732514634821</v>
      </c>
      <c r="J22" s="6">
        <f>C134</f>
        <v>11.749959086839272</v>
      </c>
      <c r="L22" s="6">
        <f>C164</f>
        <v>20.229322553455987</v>
      </c>
      <c r="N22" s="6">
        <f>C195</f>
        <v>23.31543219965318</v>
      </c>
      <c r="P22" s="6">
        <f>C378</f>
        <v>-23.281889804797473</v>
      </c>
    </row>
    <row r="23" spans="1:18" ht="15">
      <c r="A23" s="5" t="s">
        <v>13</v>
      </c>
      <c r="B23" s="5" t="s">
        <v>8</v>
      </c>
      <c r="C23" s="5" t="s">
        <v>12</v>
      </c>
      <c r="D23" s="6" t="s">
        <v>9</v>
      </c>
      <c r="E23" s="6" t="s">
        <v>10</v>
      </c>
      <c r="F23" s="11" t="s">
        <v>11</v>
      </c>
      <c r="G23" s="11" t="s">
        <v>0</v>
      </c>
      <c r="H23" s="11" t="s">
        <v>11</v>
      </c>
      <c r="I23" s="11" t="s">
        <v>0</v>
      </c>
      <c r="J23" s="11" t="s">
        <v>11</v>
      </c>
      <c r="K23" s="11" t="s">
        <v>0</v>
      </c>
      <c r="L23" s="11" t="s">
        <v>11</v>
      </c>
      <c r="M23" s="11" t="s">
        <v>0</v>
      </c>
      <c r="N23" s="11" t="s">
        <v>11</v>
      </c>
      <c r="O23" s="11" t="s">
        <v>0</v>
      </c>
      <c r="P23" s="11" t="s">
        <v>11</v>
      </c>
      <c r="Q23" s="11" t="s">
        <v>0</v>
      </c>
      <c r="R23" s="6" t="s">
        <v>9</v>
      </c>
    </row>
    <row r="24" spans="1:18" s="13" customFormat="1" ht="15">
      <c r="A24" s="12">
        <v>40179</v>
      </c>
      <c r="B24" s="5">
        <v>1</v>
      </c>
      <c r="C24" s="5">
        <v>-22.834664363687605</v>
      </c>
      <c r="D24" s="13">
        <v>4</v>
      </c>
      <c r="E24" s="13">
        <f>(12-D24)*15</f>
        <v>120</v>
      </c>
      <c r="F24" s="13">
        <f>180/PI()*ASIN(SIN(p*PI()/180)*SIN(F$22*PI()/180)+COS(p*PI()/180)*COS(F$22*PI()/180)*COS($E24*PI()/180))</f>
        <v>-31.003727383810087</v>
      </c>
      <c r="G24" s="5">
        <f aca="true" t="shared" si="0" ref="G24:G55">-180/PI()*ACOS((SIN(F24*PI()/180)*SIN(p*PI()/180)-SIN(F$22*PI()/180))/(COS(F24*PI()/180)*COS(p*PI()/180)))</f>
        <v>-97.25028619646125</v>
      </c>
      <c r="H24" s="13">
        <f aca="true" t="shared" si="1" ref="H24:H87">180/PI()*ASIN(SIN(p*PI()/180)*SIN(H$22*PI()/180)+COS(p*PI()/180)*COS(H$22*PI()/180)*COS($E24*PI()/180))</f>
        <v>-24.91731305682643</v>
      </c>
      <c r="I24" s="5">
        <f aca="true" t="shared" si="2" ref="I24:I55">-180/PI()*ACOS((SIN(H24*PI()/180)*SIN(p*PI()/180)-SIN(H$22*PI()/180))/(COS(H24*PI()/180)*COS(p*PI()/180)))</f>
        <v>-107.2721186953169</v>
      </c>
      <c r="J24" s="13">
        <f aca="true" t="shared" si="3" ref="J24:L87">180/PI()*ASIN(SIN(p*PI()/180)*SIN(J$22*PI()/180)+COS(p*PI()/180)*COS(J$22*PI()/180)*COS($E24*PI()/180))</f>
        <v>-17.43583220981687</v>
      </c>
      <c r="K24" s="5">
        <f aca="true" t="shared" si="4" ref="K24:K55">-180/PI()*ACOS((SIN(J24*PI()/180)*SIN(p*PI()/180)-SIN(J$22*PI()/180))/(COS(J24*PI()/180)*COS(p*PI()/180)))</f>
        <v>-117.28817004145299</v>
      </c>
      <c r="L24" s="13">
        <f t="shared" si="3"/>
        <v>-11.837966375537723</v>
      </c>
      <c r="M24" s="5">
        <f aca="true" t="shared" si="5" ref="M24:M55">-180/PI()*ACOS((SIN(L24*PI()/180)*SIN(p*PI()/180)-SIN(L$22*PI()/180))/(COS(L24*PI()/180)*COS(p*PI()/180)))</f>
        <v>-123.87413492634606</v>
      </c>
      <c r="N24" s="13">
        <f aca="true" t="shared" si="6" ref="N24:N87">180/PI()*ASIN(SIN(p*PI()/180)*SIN(N$22*PI()/180)+COS(p*PI()/180)*COS(N$22*PI()/180)*COS($E24*PI()/180))</f>
        <v>-9.760379519450387</v>
      </c>
      <c r="O24" s="5">
        <f>-180/PI()*ACOS((SIN(N24*PI()/180)*SIN(p*PI()/180)-SIN(N$22*PI()/180))/(COS(N24*PI()/180)*COS(p*PI()/180)))</f>
        <v>-126.19746517863655</v>
      </c>
      <c r="P24" s="13">
        <f aca="true" t="shared" si="7" ref="P24:P87">180/PI()*ASIN(SIN(p*PI()/180)*SIN(P$22*PI()/180)+COS(p*PI()/180)*COS(P$22*PI()/180)*COS($E24*PI()/180))</f>
        <v>-36.90290578698507</v>
      </c>
      <c r="Q24" s="5">
        <f aca="true" t="shared" si="8" ref="Q24:Q55">-180/PI()*ACOS((SIN(P24*PI()/180)*SIN(p*PI()/180)-SIN(P$22*PI()/180))/(COS(P24*PI()/180)*COS(p*PI()/180)))</f>
        <v>-84.16154885432645</v>
      </c>
      <c r="R24" s="13">
        <v>4</v>
      </c>
    </row>
    <row r="25" spans="1:18" s="5" customFormat="1" ht="15">
      <c r="A25" s="12">
        <v>40180</v>
      </c>
      <c r="B25" s="5">
        <v>2</v>
      </c>
      <c r="C25" s="5">
        <v>-22.750627524125644</v>
      </c>
      <c r="D25" s="5">
        <v>4.05</v>
      </c>
      <c r="E25" s="5">
        <f aca="true" t="shared" si="9" ref="E25:E88">(12-D25)*15</f>
        <v>119.25</v>
      </c>
      <c r="F25" s="5">
        <f aca="true" t="shared" si="10" ref="F25:F87">180/PI()*ASIN(SIN(p*PI()/180)*SIN(F$22*PI()/180)+COS(p*PI()/180)*COS(F$22*PI()/180)*COS($E25*PI()/180))</f>
        <v>-30.379445245551008</v>
      </c>
      <c r="G25" s="5">
        <f t="shared" si="0"/>
        <v>-96.79615240373879</v>
      </c>
      <c r="H25" s="5">
        <f t="shared" si="1"/>
        <v>-24.315877658801575</v>
      </c>
      <c r="I25" s="5">
        <f t="shared" si="2"/>
        <v>-106.7792494509541</v>
      </c>
      <c r="J25" s="5">
        <f t="shared" si="3"/>
        <v>-16.875584808625682</v>
      </c>
      <c r="K25" s="5">
        <f t="shared" si="4"/>
        <v>-116.79141165978858</v>
      </c>
      <c r="L25" s="5">
        <f t="shared" si="3"/>
        <v>-11.314263803355031</v>
      </c>
      <c r="M25" s="5">
        <f t="shared" si="5"/>
        <v>-123.3942865511735</v>
      </c>
      <c r="N25" s="5">
        <f t="shared" si="6"/>
        <v>-9.251261524396051</v>
      </c>
      <c r="O25" s="5">
        <f aca="true" t="shared" si="11" ref="O25:O55">-180/PI()*ACOS((SIN(N25*PI()/180)*SIN(p*PI()/180)-SIN(N$22*PI()/180))/(COS(N25*PI()/180)*COS(p*PI()/180)))</f>
        <v>-125.72712909759035</v>
      </c>
      <c r="P25" s="5">
        <f t="shared" si="7"/>
        <v>-36.27737073503231</v>
      </c>
      <c r="Q25" s="5">
        <f t="shared" si="8"/>
        <v>-83.80202523287988</v>
      </c>
      <c r="R25" s="5">
        <v>4.05</v>
      </c>
    </row>
    <row r="26" spans="1:18" s="5" customFormat="1" ht="15">
      <c r="A26" s="12">
        <v>40181</v>
      </c>
      <c r="B26" s="5">
        <v>3</v>
      </c>
      <c r="C26" s="5">
        <v>-22.659539445454232</v>
      </c>
      <c r="D26" s="5">
        <v>4.1</v>
      </c>
      <c r="E26" s="5">
        <f t="shared" si="9"/>
        <v>118.5</v>
      </c>
      <c r="F26" s="5">
        <f t="shared" si="10"/>
        <v>-29.754575651910564</v>
      </c>
      <c r="G26" s="5">
        <f t="shared" si="0"/>
        <v>-96.34599849091992</v>
      </c>
      <c r="H26" s="5">
        <f t="shared" si="1"/>
        <v>-23.71288752484689</v>
      </c>
      <c r="I26" s="5">
        <f t="shared" si="2"/>
        <v>-106.29100842634894</v>
      </c>
      <c r="J26" s="5">
        <f t="shared" si="3"/>
        <v>-16.312890388664254</v>
      </c>
      <c r="K26" s="5">
        <f t="shared" si="4"/>
        <v>-116.29915748623513</v>
      </c>
      <c r="L26" s="5">
        <f t="shared" si="3"/>
        <v>-10.787674410195395</v>
      </c>
      <c r="M26" s="5">
        <f t="shared" si="5"/>
        <v>-122.91861452136907</v>
      </c>
      <c r="N26" s="5">
        <f t="shared" si="6"/>
        <v>-8.739141398501724</v>
      </c>
      <c r="O26" s="5">
        <f t="shared" si="11"/>
        <v>-125.26083302019124</v>
      </c>
      <c r="P26" s="5">
        <f t="shared" si="7"/>
        <v>-35.65226073780703</v>
      </c>
      <c r="Q26" s="5">
        <f t="shared" si="8"/>
        <v>-83.44423440910029</v>
      </c>
      <c r="R26" s="5">
        <v>4.1</v>
      </c>
    </row>
    <row r="27" spans="1:18" s="5" customFormat="1" ht="15">
      <c r="A27" s="12">
        <v>40182</v>
      </c>
      <c r="B27" s="5">
        <v>4</v>
      </c>
      <c r="C27" s="5">
        <v>-22.561449198421432</v>
      </c>
      <c r="D27" s="5">
        <v>4.15</v>
      </c>
      <c r="E27" s="5">
        <f t="shared" si="9"/>
        <v>117.75</v>
      </c>
      <c r="F27" s="5">
        <f t="shared" si="10"/>
        <v>-29.12916206896967</v>
      </c>
      <c r="G27" s="5">
        <f t="shared" si="0"/>
        <v>-95.89964717994962</v>
      </c>
      <c r="H27" s="5">
        <f t="shared" si="1"/>
        <v>-23.10840065540756</v>
      </c>
      <c r="I27" s="5">
        <f t="shared" si="2"/>
        <v>-105.80723499446631</v>
      </c>
      <c r="J27" s="5">
        <f t="shared" si="3"/>
        <v>-15.747812303814095</v>
      </c>
      <c r="K27" s="5">
        <f t="shared" si="4"/>
        <v>-115.81129260889215</v>
      </c>
      <c r="L27" s="5">
        <f t="shared" si="3"/>
        <v>-10.25825932748507</v>
      </c>
      <c r="M27" s="5">
        <f t="shared" si="5"/>
        <v>-122.44703864076335</v>
      </c>
      <c r="N27" s="5">
        <f t="shared" si="6"/>
        <v>-8.224078596574456</v>
      </c>
      <c r="O27" s="5">
        <f t="shared" si="11"/>
        <v>-124.79850868958705</v>
      </c>
      <c r="P27" s="5">
        <f t="shared" si="7"/>
        <v>-35.02759813983902</v>
      </c>
      <c r="Q27" s="5">
        <f t="shared" si="8"/>
        <v>-83.08805037159296</v>
      </c>
      <c r="R27" s="5">
        <v>4.15</v>
      </c>
    </row>
    <row r="28" spans="1:18" s="5" customFormat="1" ht="15">
      <c r="A28" s="12">
        <v>40183</v>
      </c>
      <c r="B28" s="5">
        <v>5</v>
      </c>
      <c r="C28" s="5">
        <v>-22.45640787832144</v>
      </c>
      <c r="D28" s="5">
        <v>4.2</v>
      </c>
      <c r="E28" s="5">
        <f t="shared" si="9"/>
        <v>117</v>
      </c>
      <c r="F28" s="5">
        <f t="shared" si="10"/>
        <v>-28.503246810090886</v>
      </c>
      <c r="G28" s="5">
        <f t="shared" si="0"/>
        <v>-95.45692650480598</v>
      </c>
      <c r="H28" s="5">
        <f t="shared" si="1"/>
        <v>-22.502473471086503</v>
      </c>
      <c r="I28" s="5">
        <f t="shared" si="2"/>
        <v>-105.32777196835919</v>
      </c>
      <c r="J28" s="5">
        <f t="shared" si="3"/>
        <v>-15.180412417856829</v>
      </c>
      <c r="K28" s="5">
        <f t="shared" si="4"/>
        <v>-115.32770332616283</v>
      </c>
      <c r="L28" s="5">
        <f t="shared" si="3"/>
        <v>-9.726078465798528</v>
      </c>
      <c r="M28" s="5">
        <f t="shared" si="5"/>
        <v>-121.97947891987806</v>
      </c>
      <c r="N28" s="5">
        <f t="shared" si="6"/>
        <v>-7.70613146847303</v>
      </c>
      <c r="O28" s="5">
        <f t="shared" si="11"/>
        <v>-124.34008782286035</v>
      </c>
      <c r="P28" s="5">
        <f t="shared" si="7"/>
        <v>-34.40340509570495</v>
      </c>
      <c r="Q28" s="5">
        <f t="shared" si="8"/>
        <v>-82.73335144650581</v>
      </c>
      <c r="R28" s="5">
        <v>4.2</v>
      </c>
    </row>
    <row r="29" spans="1:18" s="5" customFormat="1" ht="15">
      <c r="A29" s="12">
        <v>40184</v>
      </c>
      <c r="B29" s="5">
        <v>6</v>
      </c>
      <c r="C29" s="5">
        <v>-22.34446853489792</v>
      </c>
      <c r="D29" s="5">
        <v>4.25</v>
      </c>
      <c r="E29" s="5">
        <f t="shared" si="9"/>
        <v>116.25</v>
      </c>
      <c r="F29" s="5">
        <f t="shared" si="10"/>
        <v>-27.876871104514855</v>
      </c>
      <c r="G29" s="5">
        <f t="shared" si="0"/>
        <v>-95.01766955763944</v>
      </c>
      <c r="H29" s="5">
        <f t="shared" si="1"/>
        <v>-21.89516088080685</v>
      </c>
      <c r="I29" s="5">
        <f t="shared" si="2"/>
        <v>-104.85246549011896</v>
      </c>
      <c r="J29" s="5">
        <f t="shared" si="3"/>
        <v>-14.610751146137185</v>
      </c>
      <c r="K29" s="5">
        <f t="shared" si="4"/>
        <v>-114.84827714718871</v>
      </c>
      <c r="L29" s="5">
        <f t="shared" si="3"/>
        <v>-9.191190536266534</v>
      </c>
      <c r="M29" s="5">
        <f t="shared" si="5"/>
        <v>-121.5158556086517</v>
      </c>
      <c r="N29" s="5">
        <f t="shared" si="6"/>
        <v>-7.185357274291711</v>
      </c>
      <c r="O29" s="5">
        <f t="shared" si="11"/>
        <v>-123.88550214877516</v>
      </c>
      <c r="P29" s="5">
        <f t="shared" si="7"/>
        <v>-33.77970359851564</v>
      </c>
      <c r="Q29" s="5">
        <f t="shared" si="8"/>
        <v>-82.38002003386477</v>
      </c>
      <c r="R29" s="5">
        <v>4.25</v>
      </c>
    </row>
    <row r="30" spans="1:18" s="5" customFormat="1" ht="15">
      <c r="A30" s="12">
        <v>40185</v>
      </c>
      <c r="B30" s="5">
        <v>7</v>
      </c>
      <c r="C30" s="5">
        <v>-22.22568610254347</v>
      </c>
      <c r="D30" s="5">
        <v>4.3</v>
      </c>
      <c r="E30" s="5">
        <f t="shared" si="9"/>
        <v>115.5</v>
      </c>
      <c r="F30" s="5">
        <f t="shared" si="10"/>
        <v>-27.25007516268821</v>
      </c>
      <c r="G30" s="5">
        <f t="shared" si="0"/>
        <v>-94.58171424585615</v>
      </c>
      <c r="H30" s="5">
        <f t="shared" si="1"/>
        <v>-21.286516347643275</v>
      </c>
      <c r="I30" s="5">
        <f t="shared" si="2"/>
        <v>-104.38116492025348</v>
      </c>
      <c r="J30" s="5">
        <f t="shared" si="3"/>
        <v>-14.038887496705746</v>
      </c>
      <c r="K30" s="5">
        <f t="shared" si="4"/>
        <v>-114.37290278826065</v>
      </c>
      <c r="L30" s="5">
        <f t="shared" si="3"/>
        <v>-8.653653072269153</v>
      </c>
      <c r="M30" s="5">
        <f t="shared" si="5"/>
        <v>-121.05608922546465</v>
      </c>
      <c r="N30" s="5">
        <f t="shared" si="6"/>
        <v>-6.661812199994495</v>
      </c>
      <c r="O30" s="5">
        <f t="shared" si="11"/>
        <v>-123.43468344224895</v>
      </c>
      <c r="P30" s="5">
        <f t="shared" si="7"/>
        <v>-33.15651550699738</v>
      </c>
      <c r="Q30" s="5">
        <f t="shared" si="8"/>
        <v>-82.02794236051375</v>
      </c>
      <c r="R30" s="5">
        <v>4.3</v>
      </c>
    </row>
    <row r="31" spans="1:18" s="5" customFormat="1" ht="15">
      <c r="A31" s="12">
        <v>40186</v>
      </c>
      <c r="B31" s="5">
        <v>8</v>
      </c>
      <c r="C31" s="5">
        <v>-22.100117330954955</v>
      </c>
      <c r="D31" s="5">
        <v>4.35</v>
      </c>
      <c r="E31" s="5">
        <f t="shared" si="9"/>
        <v>114.75</v>
      </c>
      <c r="F31" s="5">
        <f t="shared" si="10"/>
        <v>-26.622898238527597</v>
      </c>
      <c r="G31" s="5">
        <f t="shared" si="0"/>
        <v>-94.14890305964391</v>
      </c>
      <c r="H31" s="5">
        <f t="shared" si="1"/>
        <v>-20.676591952408007</v>
      </c>
      <c r="I31" s="5">
        <f t="shared" si="2"/>
        <v>-103.91372272770705</v>
      </c>
      <c r="J31" s="5">
        <f t="shared" si="3"/>
        <v>-13.464879110910626</v>
      </c>
      <c r="K31" s="5">
        <f t="shared" si="4"/>
        <v>-113.9014701654911</v>
      </c>
      <c r="L31" s="5">
        <f t="shared" si="3"/>
        <v>-8.113522451358902</v>
      </c>
      <c r="M31" s="5">
        <f t="shared" si="5"/>
        <v>-120.60010058262591</v>
      </c>
      <c r="N31" s="5">
        <f t="shared" si="6"/>
        <v>-6.135551373445351</v>
      </c>
      <c r="O31" s="5">
        <f t="shared" si="11"/>
        <v>-122.98756355567134</v>
      </c>
      <c r="P31" s="5">
        <f t="shared" si="7"/>
        <v>-32.53386257128587</v>
      </c>
      <c r="Q31" s="5">
        <f t="shared" si="8"/>
        <v>-81.67700824842717</v>
      </c>
      <c r="R31" s="5">
        <v>4.35</v>
      </c>
    </row>
    <row r="32" spans="1:18" s="5" customFormat="1" ht="15">
      <c r="A32" s="12">
        <v>40187</v>
      </c>
      <c r="B32" s="5">
        <v>9</v>
      </c>
      <c r="C32" s="5">
        <v>-21.967820716400855</v>
      </c>
      <c r="D32" s="5">
        <v>4.4</v>
      </c>
      <c r="E32" s="5">
        <f t="shared" si="9"/>
        <v>114</v>
      </c>
      <c r="F32" s="5">
        <f t="shared" si="10"/>
        <v>-25.995378688813105</v>
      </c>
      <c r="G32" s="5">
        <f t="shared" si="0"/>
        <v>-93.7190828494557</v>
      </c>
      <c r="H32" s="5">
        <f t="shared" si="1"/>
        <v>-20.065438455077775</v>
      </c>
      <c r="I32" s="5">
        <f t="shared" si="2"/>
        <v>-103.4499943807055</v>
      </c>
      <c r="J32" s="5">
        <f t="shared" si="3"/>
        <v>-12.888782303413064</v>
      </c>
      <c r="K32" s="5">
        <f t="shared" si="4"/>
        <v>-113.43387038401488</v>
      </c>
      <c r="L32" s="5">
        <f t="shared" si="3"/>
        <v>-7.570853917363974</v>
      </c>
      <c r="M32" s="5">
        <f t="shared" si="5"/>
        <v>-120.1478108084811</v>
      </c>
      <c r="N32" s="5">
        <f t="shared" si="6"/>
        <v>-5.606628880783836</v>
      </c>
      <c r="O32" s="5">
        <f t="shared" si="11"/>
        <v>-122.5440744471889</v>
      </c>
      <c r="P32" s="5">
        <f t="shared" si="7"/>
        <v>-31.91176645754219</v>
      </c>
      <c r="Q32" s="5">
        <f t="shared" si="8"/>
        <v>-81.32711089726409</v>
      </c>
      <c r="R32" s="5">
        <v>4.4</v>
      </c>
    </row>
    <row r="33" spans="1:18" s="5" customFormat="1" ht="15">
      <c r="A33" s="12">
        <v>40188</v>
      </c>
      <c r="B33" s="5">
        <v>10</v>
      </c>
      <c r="C33" s="5">
        <v>-21.82885643375289</v>
      </c>
      <c r="D33" s="5">
        <v>4.45</v>
      </c>
      <c r="E33" s="5">
        <f t="shared" si="9"/>
        <v>113.25</v>
      </c>
      <c r="F33" s="5">
        <f t="shared" si="10"/>
        <v>-25.36755402989142</v>
      </c>
      <c r="G33" s="5">
        <f t="shared" si="0"/>
        <v>-93.29210461297997</v>
      </c>
      <c r="H33" s="5">
        <f t="shared" si="1"/>
        <v>-19.453105354145677</v>
      </c>
      <c r="I33" s="5">
        <f t="shared" si="2"/>
        <v>-102.9898382385793</v>
      </c>
      <c r="J33" s="5">
        <f t="shared" si="3"/>
        <v>-12.31065210160569</v>
      </c>
      <c r="K33" s="5">
        <f t="shared" si="4"/>
        <v>-112.96999572396527</v>
      </c>
      <c r="L33" s="5">
        <f t="shared" si="3"/>
        <v>-7.025701602624411</v>
      </c>
      <c r="M33" s="5">
        <f t="shared" si="5"/>
        <v>-119.69914136629188</v>
      </c>
      <c r="N33" s="5">
        <f t="shared" si="6"/>
        <v>-5.075097783097681</v>
      </c>
      <c r="O33" s="5">
        <f t="shared" si="11"/>
        <v>-122.10414820607109</v>
      </c>
      <c r="P33" s="5">
        <f t="shared" si="7"/>
        <v>-31.290248771490027</v>
      </c>
      <c r="Q33" s="5">
        <f t="shared" si="8"/>
        <v>-80.97814668012604</v>
      </c>
      <c r="R33" s="5">
        <v>4.45</v>
      </c>
    </row>
    <row r="34" spans="1:18" s="5" customFormat="1" ht="15">
      <c r="A34" s="12">
        <v>40189</v>
      </c>
      <c r="B34" s="5">
        <v>11</v>
      </c>
      <c r="C34" s="5">
        <v>-21.683286269429733</v>
      </c>
      <c r="D34" s="5">
        <v>4.5</v>
      </c>
      <c r="E34" s="5">
        <f t="shared" si="9"/>
        <v>112.5</v>
      </c>
      <c r="F34" s="5">
        <f t="shared" si="10"/>
        <v>-24.739460991860355</v>
      </c>
      <c r="G34" s="5">
        <f t="shared" si="0"/>
        <v>-92.86782329114536</v>
      </c>
      <c r="H34" s="5">
        <f t="shared" si="1"/>
        <v>-18.839640943983103</v>
      </c>
      <c r="I34" s="5">
        <f t="shared" si="2"/>
        <v>-102.53311544469359</v>
      </c>
      <c r="J34" s="5">
        <f t="shared" si="3"/>
        <v>-11.730542284418089</v>
      </c>
      <c r="K34" s="5">
        <f t="shared" si="4"/>
        <v>-112.50973962345668</v>
      </c>
      <c r="L34" s="5">
        <f t="shared" si="3"/>
        <v>-6.4781185503193806</v>
      </c>
      <c r="M34" s="5">
        <f t="shared" si="5"/>
        <v>-119.25401407003257</v>
      </c>
      <c r="N34" s="5">
        <f t="shared" si="6"/>
        <v>-4.541010133348733</v>
      </c>
      <c r="O34" s="5">
        <f t="shared" si="11"/>
        <v>-121.6677170752692</v>
      </c>
      <c r="P34" s="5">
        <f t="shared" si="7"/>
        <v>-30.669331080967005</v>
      </c>
      <c r="Q34" s="5">
        <f t="shared" si="8"/>
        <v>-80.6300149515655</v>
      </c>
      <c r="R34" s="5">
        <v>4.5</v>
      </c>
    </row>
    <row r="35" spans="1:18" s="5" customFormat="1" ht="15">
      <c r="A35" s="12">
        <v>40190</v>
      </c>
      <c r="B35" s="5">
        <v>12</v>
      </c>
      <c r="C35" s="5">
        <v>-21.53117355539608</v>
      </c>
      <c r="D35" s="5">
        <v>4.55</v>
      </c>
      <c r="E35" s="5">
        <f t="shared" si="9"/>
        <v>111.75</v>
      </c>
      <c r="F35" s="5">
        <f t="shared" si="10"/>
        <v>-24.111135570394822</v>
      </c>
      <c r="G35" s="5">
        <f t="shared" si="0"/>
        <v>-92.44609757272313</v>
      </c>
      <c r="H35" s="5">
        <f t="shared" si="1"/>
        <v>-18.225092370294085</v>
      </c>
      <c r="I35" s="5">
        <f t="shared" si="2"/>
        <v>-102.07968982058976</v>
      </c>
      <c r="J35" s="5">
        <f t="shared" si="3"/>
        <v>-11.148505420497333</v>
      </c>
      <c r="K35" s="5">
        <f t="shared" si="4"/>
        <v>-112.05299665878663</v>
      </c>
      <c r="L35" s="5">
        <f t="shared" si="3"/>
        <v>-5.928156736846168</v>
      </c>
      <c r="M35" s="5">
        <f t="shared" si="5"/>
        <v>-118.81235109724253</v>
      </c>
      <c r="N35" s="5">
        <f t="shared" si="6"/>
        <v>-4.00441699351039</v>
      </c>
      <c r="O35" s="5">
        <f t="shared" si="11"/>
        <v>-121.23471347127678</v>
      </c>
      <c r="P35" s="5">
        <f t="shared" si="7"/>
        <v>-30.049034937574504</v>
      </c>
      <c r="Q35" s="5">
        <f t="shared" si="8"/>
        <v>-80.28261786696847</v>
      </c>
      <c r="R35" s="5">
        <v>4.55</v>
      </c>
    </row>
    <row r="36" spans="1:18" s="5" customFormat="1" ht="15">
      <c r="A36" s="12">
        <v>40191</v>
      </c>
      <c r="B36" s="5">
        <v>13</v>
      </c>
      <c r="C36" s="5">
        <v>-21.37258310435515</v>
      </c>
      <c r="D36" s="5">
        <v>4.6</v>
      </c>
      <c r="E36" s="5">
        <f t="shared" si="9"/>
        <v>111</v>
      </c>
      <c r="F36" s="5">
        <f t="shared" si="10"/>
        <v>-23.4826130763657</v>
      </c>
      <c r="G36" s="5">
        <f t="shared" si="0"/>
        <v>-92.02678970710747</v>
      </c>
      <c r="H36" s="5">
        <f t="shared" si="1"/>
        <v>-17.609505683743848</v>
      </c>
      <c r="I36" s="5">
        <f t="shared" si="2"/>
        <v>-101.62942776142229</v>
      </c>
      <c r="J36" s="5">
        <f t="shared" si="3"/>
        <v>-10.564592905755228</v>
      </c>
      <c r="K36" s="5">
        <f t="shared" si="4"/>
        <v>-111.59966252205437</v>
      </c>
      <c r="L36" s="5">
        <f t="shared" si="3"/>
        <v>-5.37586709421544</v>
      </c>
      <c r="M36" s="5">
        <f t="shared" si="5"/>
        <v>-118.37407499906547</v>
      </c>
      <c r="N36" s="5">
        <f t="shared" si="6"/>
        <v>-3.465368451878374</v>
      </c>
      <c r="O36" s="5">
        <f t="shared" si="11"/>
        <v>-120.80507000139534</v>
      </c>
      <c r="P36" s="5">
        <f t="shared" si="7"/>
        <v>-29.429381897503998</v>
      </c>
      <c r="Q36" s="5">
        <f t="shared" si="8"/>
        <v>-79.93586021250522</v>
      </c>
      <c r="R36" s="5">
        <v>4.6</v>
      </c>
    </row>
    <row r="37" spans="1:18" s="5" customFormat="1" ht="15">
      <c r="A37" s="12">
        <v>40192</v>
      </c>
      <c r="B37" s="5">
        <v>14</v>
      </c>
      <c r="C37" s="5">
        <v>-21.207581146267323</v>
      </c>
      <c r="D37" s="5">
        <v>4.65</v>
      </c>
      <c r="E37" s="5">
        <f t="shared" si="9"/>
        <v>110.25</v>
      </c>
      <c r="F37" s="5">
        <f t="shared" si="10"/>
        <v>-22.853928183394103</v>
      </c>
      <c r="G37" s="5">
        <f t="shared" si="0"/>
        <v>-91.60976532487105</v>
      </c>
      <c r="H37" s="5">
        <f t="shared" si="1"/>
        <v>-16.99292589184185</v>
      </c>
      <c r="I37" s="5">
        <f t="shared" si="2"/>
        <v>-101.18219813275651</v>
      </c>
      <c r="J37" s="5">
        <f t="shared" si="3"/>
        <v>-9.978855000277536</v>
      </c>
      <c r="K37" s="5">
        <f t="shared" si="4"/>
        <v>-111.14963399637769</v>
      </c>
      <c r="L37" s="5">
        <f t="shared" si="3"/>
        <v>-4.821299532430594</v>
      </c>
      <c r="M37" s="5">
        <f t="shared" si="5"/>
        <v>-117.93910870760143</v>
      </c>
      <c r="N37" s="5">
        <f t="shared" si="6"/>
        <v>-2.9239136405191863</v>
      </c>
      <c r="O37" s="5">
        <f t="shared" si="11"/>
        <v>-120.37871947850518</v>
      </c>
      <c r="P37" s="5">
        <f t="shared" si="7"/>
        <v>-28.81039354161223</v>
      </c>
      <c r="Q37" s="5">
        <f t="shared" si="8"/>
        <v>-79.58964924490695</v>
      </c>
      <c r="R37" s="5">
        <v>4.65</v>
      </c>
    </row>
    <row r="38" spans="1:18" s="5" customFormat="1" ht="15">
      <c r="A38" s="12">
        <v>40193</v>
      </c>
      <c r="B38" s="5">
        <v>15</v>
      </c>
      <c r="C38" s="5">
        <v>-21.03623526632191</v>
      </c>
      <c r="D38" s="5">
        <v>4.7</v>
      </c>
      <c r="E38" s="5">
        <f t="shared" si="9"/>
        <v>109.5</v>
      </c>
      <c r="F38" s="5">
        <f t="shared" si="10"/>
        <v>-22.2251149734756</v>
      </c>
      <c r="G38" s="5">
        <f t="shared" si="0"/>
        <v>-91.19489326570965</v>
      </c>
      <c r="H38" s="5">
        <f t="shared" si="1"/>
        <v>-16.375397009158107</v>
      </c>
      <c r="I38" s="5">
        <f t="shared" si="2"/>
        <v>-100.7378721687759</v>
      </c>
      <c r="J38" s="5">
        <f t="shared" si="3"/>
        <v>-9.391340864593516</v>
      </c>
      <c r="K38" s="5">
        <f t="shared" si="4"/>
        <v>-110.7028089288749</v>
      </c>
      <c r="L38" s="5">
        <f t="shared" si="3"/>
        <v>-4.264502961822075</v>
      </c>
      <c r="M38" s="5">
        <f t="shared" si="5"/>
        <v>-117.50737554068941</v>
      </c>
      <c r="N38" s="5">
        <f t="shared" si="6"/>
        <v>-2.380100752823605</v>
      </c>
      <c r="O38" s="5">
        <f t="shared" si="11"/>
        <v>-119.95559493343745</v>
      </c>
      <c r="P38" s="5">
        <f t="shared" si="7"/>
        <v>-28.19209149481176</v>
      </c>
      <c r="Q38" s="5">
        <f t="shared" si="8"/>
        <v>-79.2438945403853</v>
      </c>
      <c r="R38" s="5">
        <v>4.7</v>
      </c>
    </row>
    <row r="39" spans="1:18" s="5" customFormat="1" ht="15">
      <c r="A39" s="12">
        <v>40194</v>
      </c>
      <c r="B39" s="5">
        <v>16</v>
      </c>
      <c r="C39" s="5">
        <v>-20.858614344482962</v>
      </c>
      <c r="D39" s="5">
        <v>4.75</v>
      </c>
      <c r="E39" s="5">
        <f t="shared" si="9"/>
        <v>108.75</v>
      </c>
      <c r="F39" s="5">
        <f t="shared" si="10"/>
        <v>-21.596206980800716</v>
      </c>
      <c r="G39" s="5">
        <f t="shared" si="0"/>
        <v>-90.78204541340561</v>
      </c>
      <c r="H39" s="5">
        <f t="shared" si="1"/>
        <v>-15.756962105949622</v>
      </c>
      <c r="I39" s="5">
        <f t="shared" si="2"/>
        <v>-100.2963233719324</v>
      </c>
      <c r="J39" s="5">
        <f t="shared" si="3"/>
        <v>-8.802098595306811</v>
      </c>
      <c r="K39" s="5">
        <f t="shared" si="4"/>
        <v>-110.25908620156478</v>
      </c>
      <c r="L39" s="5">
        <f t="shared" si="3"/>
        <v>-3.705525315310246</v>
      </c>
      <c r="M39" s="5">
        <f t="shared" si="5"/>
        <v>-117.07879920423225</v>
      </c>
      <c r="N39" s="5">
        <f t="shared" si="6"/>
        <v>-1.8339770611347037</v>
      </c>
      <c r="O39" s="5">
        <f t="shared" si="11"/>
        <v>-119.53562962503814</v>
      </c>
      <c r="P39" s="5">
        <f t="shared" si="7"/>
        <v>-27.574497444838443</v>
      </c>
      <c r="Q39" s="5">
        <f t="shared" si="8"/>
        <v>-78.89850785206427</v>
      </c>
      <c r="R39" s="5">
        <v>4.75</v>
      </c>
    </row>
    <row r="40" spans="1:18" s="5" customFormat="1" ht="15">
      <c r="A40" s="12">
        <v>40195</v>
      </c>
      <c r="B40" s="5">
        <v>17</v>
      </c>
      <c r="C40" s="5">
        <v>-20.67478849672362</v>
      </c>
      <c r="D40" s="5">
        <v>4.8</v>
      </c>
      <c r="E40" s="5">
        <f t="shared" si="9"/>
        <v>108</v>
      </c>
      <c r="F40" s="5">
        <f t="shared" si="10"/>
        <v>-20.967237233891687</v>
      </c>
      <c r="G40" s="5">
        <f t="shared" si="0"/>
        <v>-90.37109653745642</v>
      </c>
      <c r="H40" s="5">
        <f t="shared" si="1"/>
        <v>-15.137663355272593</v>
      </c>
      <c r="I40" s="5">
        <f t="shared" si="2"/>
        <v>-99.85742741406058</v>
      </c>
      <c r="J40" s="5">
        <f t="shared" si="3"/>
        <v>-8.211175260091586</v>
      </c>
      <c r="K40" s="5">
        <f t="shared" si="4"/>
        <v>-109.81836570032404</v>
      </c>
      <c r="L40" s="5">
        <f t="shared" si="3"/>
        <v>-3.1444135705735636</v>
      </c>
      <c r="M40" s="5">
        <f t="shared" si="5"/>
        <v>-116.653303792169</v>
      </c>
      <c r="N40" s="5">
        <f t="shared" si="6"/>
        <v>-1.285588934422897</v>
      </c>
      <c r="O40" s="5">
        <f t="shared" si="11"/>
        <v>-119.11875704801088</v>
      </c>
      <c r="P40" s="5">
        <f t="shared" si="7"/>
        <v>-26.95763316045309</v>
      </c>
      <c r="Q40" s="5">
        <f t="shared" si="8"/>
        <v>-78.55340297534453</v>
      </c>
      <c r="R40" s="5">
        <v>4.8</v>
      </c>
    </row>
    <row r="41" spans="1:18" s="5" customFormat="1" ht="15">
      <c r="A41" s="12">
        <v>40196</v>
      </c>
      <c r="B41" s="5">
        <v>18</v>
      </c>
      <c r="C41" s="5">
        <v>-20.48482901805701</v>
      </c>
      <c r="D41" s="5">
        <v>4.85</v>
      </c>
      <c r="E41" s="5">
        <f t="shared" si="9"/>
        <v>107.25</v>
      </c>
      <c r="F41" s="5">
        <f t="shared" si="10"/>
        <v>-20.338238296167887</v>
      </c>
      <c r="G41" s="5">
        <f t="shared" si="0"/>
        <v>-89.96192414103004</v>
      </c>
      <c r="H41" s="5">
        <f t="shared" si="1"/>
        <v>-14.517542078653872</v>
      </c>
      <c r="I41" s="5">
        <f t="shared" si="2"/>
        <v>-99.4210620389635</v>
      </c>
      <c r="J41" s="5">
        <f t="shared" si="3"/>
        <v>-7.618616932059919</v>
      </c>
      <c r="K41" s="5">
        <f t="shared" si="4"/>
        <v>-109.38054828202851</v>
      </c>
      <c r="L41" s="5">
        <f t="shared" si="3"/>
        <v>-2.5812137721009534</v>
      </c>
      <c r="M41" s="5">
        <f t="shared" si="5"/>
        <v>-116.23081378419255</v>
      </c>
      <c r="N41" s="5">
        <f t="shared" si="6"/>
        <v>-0.734981855982314</v>
      </c>
      <c r="O41" s="5">
        <f t="shared" si="11"/>
        <v>-118.70491093862061</v>
      </c>
      <c r="P41" s="5">
        <f t="shared" si="7"/>
        <v>-26.341520509130078</v>
      </c>
      <c r="Q41" s="5">
        <f t="shared" si="8"/>
        <v>-78.20849562066336</v>
      </c>
      <c r="R41" s="5">
        <v>4.85</v>
      </c>
    </row>
    <row r="42" spans="1:18" s="5" customFormat="1" ht="15">
      <c r="A42" s="12">
        <v>40197</v>
      </c>
      <c r="B42" s="5">
        <v>19</v>
      </c>
      <c r="C42" s="5">
        <v>-20.2888083274646</v>
      </c>
      <c r="D42" s="5">
        <v>4.9</v>
      </c>
      <c r="E42" s="5">
        <f t="shared" si="9"/>
        <v>106.5</v>
      </c>
      <c r="F42" s="5">
        <f t="shared" si="10"/>
        <v>-19.70924230504679</v>
      </c>
      <c r="G42" s="5">
        <f t="shared" si="0"/>
        <v>-89.55440831492365</v>
      </c>
      <c r="H42" s="5">
        <f t="shared" si="1"/>
        <v>-13.896638790393682</v>
      </c>
      <c r="I42" s="5">
        <f t="shared" si="2"/>
        <v>-98.98710696646899</v>
      </c>
      <c r="J42" s="5">
        <f t="shared" si="3"/>
        <v>-7.024468723508739</v>
      </c>
      <c r="K42" s="5">
        <f t="shared" si="4"/>
        <v>-108.94553573999326</v>
      </c>
      <c r="L42" s="5">
        <f t="shared" si="3"/>
        <v>-2.0159710531100044</v>
      </c>
      <c r="M42" s="5">
        <f t="shared" si="5"/>
        <v>-115.81125404130451</v>
      </c>
      <c r="N42" s="5">
        <f t="shared" si="6"/>
        <v>-0.18220044112536035</v>
      </c>
      <c r="O42" s="5">
        <f t="shared" si="11"/>
        <v>-118.29402527833584</v>
      </c>
      <c r="P42" s="5">
        <f t="shared" si="7"/>
        <v>-25.72618147428202</v>
      </c>
      <c r="Q42" s="5">
        <f t="shared" si="8"/>
        <v>-77.86370329315592</v>
      </c>
      <c r="R42" s="5">
        <v>4.9</v>
      </c>
    </row>
    <row r="43" spans="1:18" s="5" customFormat="1" ht="15">
      <c r="A43" s="12">
        <v>40198</v>
      </c>
      <c r="B43" s="5">
        <v>20</v>
      </c>
      <c r="C43" s="5">
        <v>-20.086799914816087</v>
      </c>
      <c r="D43" s="5">
        <v>4.95</v>
      </c>
      <c r="E43" s="5">
        <f t="shared" si="9"/>
        <v>105.75</v>
      </c>
      <c r="F43" s="5">
        <f t="shared" si="10"/>
        <v>-19.080281009681197</v>
      </c>
      <c r="G43" s="5">
        <f t="shared" si="0"/>
        <v>-89.14843159721741</v>
      </c>
      <c r="H43" s="5">
        <f t="shared" si="1"/>
        <v>-13.274993240569943</v>
      </c>
      <c r="I43" s="5">
        <f t="shared" si="2"/>
        <v>-98.55544379794449</v>
      </c>
      <c r="J43" s="5">
        <f t="shared" si="3"/>
        <v>-6.428774819056685</v>
      </c>
      <c r="K43" s="5">
        <f t="shared" si="4"/>
        <v>-108.51323076781388</v>
      </c>
      <c r="L43" s="5">
        <f t="shared" si="3"/>
        <v>-1.4487296573149813</v>
      </c>
      <c r="M43" s="5">
        <f t="shared" si="5"/>
        <v>-115.39454979929214</v>
      </c>
      <c r="N43" s="5">
        <f t="shared" si="6"/>
        <v>0.37271154514551447</v>
      </c>
      <c r="O43" s="5">
        <f t="shared" si="11"/>
        <v>-117.88603429548145</v>
      </c>
      <c r="P43" s="5">
        <f t="shared" si="7"/>
        <v>-25.111638172066307</v>
      </c>
      <c r="Q43" s="5">
        <f t="shared" si="8"/>
        <v>-77.51894517876099</v>
      </c>
      <c r="R43" s="5">
        <v>4.95</v>
      </c>
    </row>
    <row r="44" spans="1:18" s="13" customFormat="1" ht="15">
      <c r="A44" s="14">
        <v>40199</v>
      </c>
      <c r="B44" s="15">
        <v>21</v>
      </c>
      <c r="C44" s="15">
        <v>-19.878878289867156</v>
      </c>
      <c r="D44" s="13">
        <v>5</v>
      </c>
      <c r="E44" s="13">
        <f t="shared" si="9"/>
        <v>105</v>
      </c>
      <c r="F44" s="13">
        <f t="shared" si="10"/>
        <v>-18.451385807427926</v>
      </c>
      <c r="G44" s="5">
        <f t="shared" si="0"/>
        <v>-88.74387883832922</v>
      </c>
      <c r="H44" s="13">
        <f t="shared" si="1"/>
        <v>-12.652644456812517</v>
      </c>
      <c r="I44" s="5">
        <f t="shared" si="2"/>
        <v>-98.12595592325084</v>
      </c>
      <c r="J44" s="13">
        <f t="shared" si="3"/>
        <v>-5.831578508182724</v>
      </c>
      <c r="K44" s="5">
        <f t="shared" si="4"/>
        <v>-108.08353692170117</v>
      </c>
      <c r="L44" s="13">
        <f t="shared" si="3"/>
        <v>-0.8795329605304547</v>
      </c>
      <c r="M44" s="5">
        <f t="shared" si="5"/>
        <v>-114.98062666020604</v>
      </c>
      <c r="N44" s="13">
        <f t="shared" si="6"/>
        <v>0.929711170508171</v>
      </c>
      <c r="O44" s="5">
        <f t="shared" si="11"/>
        <v>-117.480872464971</v>
      </c>
      <c r="P44" s="13">
        <f t="shared" si="7"/>
        <v>-24.49791286781586</v>
      </c>
      <c r="Q44" s="5">
        <f t="shared" si="8"/>
        <v>-77.17414203634858</v>
      </c>
      <c r="R44" s="13">
        <v>5</v>
      </c>
    </row>
    <row r="45" spans="1:18" s="5" customFormat="1" ht="15">
      <c r="A45" s="12">
        <v>40200</v>
      </c>
      <c r="B45" s="5">
        <v>22</v>
      </c>
      <c r="C45" s="5">
        <v>-19.66511893341421</v>
      </c>
      <c r="D45" s="5">
        <v>5.05</v>
      </c>
      <c r="E45" s="5">
        <f t="shared" si="9"/>
        <v>104.25</v>
      </c>
      <c r="F45" s="5">
        <f t="shared" si="10"/>
        <v>-17.82258777913824</v>
      </c>
      <c r="G45" s="5">
        <f t="shared" si="0"/>
        <v>-88.34063707118943</v>
      </c>
      <c r="H45" s="5">
        <f t="shared" si="1"/>
        <v>-12.029630784914206</v>
      </c>
      <c r="I45" s="5">
        <f t="shared" si="2"/>
        <v>-97.69852842910808</v>
      </c>
      <c r="J45" s="5">
        <f t="shared" si="3"/>
        <v>-5.232922217180273</v>
      </c>
      <c r="K45" s="5">
        <f t="shared" si="4"/>
        <v>-107.65635858139066</v>
      </c>
      <c r="L45" s="5">
        <f t="shared" si="3"/>
        <v>-0.3084234920987776</v>
      </c>
      <c r="M45" s="5">
        <f t="shared" si="5"/>
        <v>-114.56941058191055</v>
      </c>
      <c r="N45" s="5">
        <f t="shared" si="6"/>
        <v>1.4887563177503285</v>
      </c>
      <c r="O45" s="5">
        <f t="shared" si="11"/>
        <v>-117.07847450618077</v>
      </c>
      <c r="P45" s="5">
        <f t="shared" si="7"/>
        <v>-23.885027992133523</v>
      </c>
      <c r="Q45" s="5">
        <f t="shared" si="8"/>
        <v>-76.82921609547951</v>
      </c>
      <c r="R45" s="5">
        <v>5.05</v>
      </c>
    </row>
    <row r="46" spans="1:18" s="5" customFormat="1" ht="15">
      <c r="A46" s="12">
        <v>40201</v>
      </c>
      <c r="B46" s="5">
        <v>23</v>
      </c>
      <c r="C46" s="5">
        <v>-19.445598250677442</v>
      </c>
      <c r="D46" s="5">
        <v>5.1</v>
      </c>
      <c r="E46" s="5">
        <f t="shared" si="9"/>
        <v>103.5</v>
      </c>
      <c r="F46" s="5">
        <f t="shared" si="10"/>
        <v>-17.193917723355657</v>
      </c>
      <c r="G46" s="5">
        <f t="shared" si="0"/>
        <v>-87.93859538626876</v>
      </c>
      <c r="H46" s="5">
        <f t="shared" si="1"/>
        <v>-11.405989928343827</v>
      </c>
      <c r="I46" s="5">
        <f t="shared" si="2"/>
        <v>-97.27304800883965</v>
      </c>
      <c r="J46" s="5">
        <f t="shared" si="3"/>
        <v>-4.6328475405420635</v>
      </c>
      <c r="K46" s="5">
        <f t="shared" si="4"/>
        <v>-107.23160090969827</v>
      </c>
      <c r="L46" s="5">
        <f t="shared" si="3"/>
        <v>0.26455704386856327</v>
      </c>
      <c r="M46" s="5">
        <f t="shared" si="5"/>
        <v>-114.16082786577283</v>
      </c>
      <c r="N46" s="5">
        <f t="shared" si="6"/>
        <v>2.0498056672736515</v>
      </c>
      <c r="O46" s="5">
        <f t="shared" si="11"/>
        <v>-116.67877537902488</v>
      </c>
      <c r="P46" s="5">
        <f t="shared" si="7"/>
        <v>-23.27300615668736</v>
      </c>
      <c r="Q46" s="5">
        <f t="shared" si="8"/>
        <v>-76.48409095943595</v>
      </c>
      <c r="R46" s="5">
        <v>5.1</v>
      </c>
    </row>
    <row r="47" spans="1:18" s="5" customFormat="1" ht="15">
      <c r="A47" s="12">
        <v>40202</v>
      </c>
      <c r="B47" s="5">
        <v>24</v>
      </c>
      <c r="C47" s="5">
        <v>-19.22039352697539</v>
      </c>
      <c r="D47" s="5">
        <v>5.15</v>
      </c>
      <c r="E47" s="5">
        <f t="shared" si="9"/>
        <v>102.75</v>
      </c>
      <c r="F47" s="5">
        <f t="shared" si="10"/>
        <v>-16.56540618950202</v>
      </c>
      <c r="G47" s="5">
        <f t="shared" si="0"/>
        <v>-87.53764481120463</v>
      </c>
      <c r="H47" s="5">
        <f t="shared" si="1"/>
        <v>-10.781758986724698</v>
      </c>
      <c r="I47" s="5">
        <f t="shared" si="2"/>
        <v>-96.84940287345589</v>
      </c>
      <c r="J47" s="5">
        <f t="shared" si="3"/>
        <v>-4.0313952717921175</v>
      </c>
      <c r="K47" s="5">
        <f t="shared" si="4"/>
        <v>-106.80916981078386</v>
      </c>
      <c r="L47" s="5">
        <f t="shared" si="3"/>
        <v>0.8393677474439604</v>
      </c>
      <c r="M47" s="5">
        <f t="shared" si="5"/>
        <v>-113.75480514254987</v>
      </c>
      <c r="N47" s="5">
        <f t="shared" si="6"/>
        <v>2.6128186796861175</v>
      </c>
      <c r="O47" s="5">
        <f t="shared" si="11"/>
        <v>-116.28171027828432</v>
      </c>
      <c r="P47" s="5">
        <f t="shared" si="7"/>
        <v>-22.661870169740816</v>
      </c>
      <c r="Q47" s="5">
        <f t="shared" si="8"/>
        <v>-76.13869151318912</v>
      </c>
      <c r="R47" s="5">
        <v>5.15</v>
      </c>
    </row>
    <row r="48" spans="1:18" s="5" customFormat="1" ht="15">
      <c r="A48" s="12">
        <v>40203</v>
      </c>
      <c r="B48" s="5">
        <v>25</v>
      </c>
      <c r="C48" s="5">
        <v>-18.989582885746565</v>
      </c>
      <c r="D48" s="5">
        <v>5.2</v>
      </c>
      <c r="E48" s="5">
        <f t="shared" si="9"/>
        <v>102</v>
      </c>
      <c r="F48" s="5">
        <f t="shared" si="10"/>
        <v>-15.937083510128682</v>
      </c>
      <c r="G48" s="5">
        <f t="shared" si="0"/>
        <v>-87.13767819478343</v>
      </c>
      <c r="H48" s="5">
        <f t="shared" si="1"/>
        <v>-10.156974493340392</v>
      </c>
      <c r="I48" s="5">
        <f t="shared" si="2"/>
        <v>-96.42748266403227</v>
      </c>
      <c r="J48" s="5">
        <f t="shared" si="3"/>
        <v>-3.4286054337824745</v>
      </c>
      <c r="K48" s="5">
        <f t="shared" si="4"/>
        <v>-106.3889718871756</v>
      </c>
      <c r="L48" s="5">
        <f t="shared" si="3"/>
        <v>1.4159685020376822</v>
      </c>
      <c r="M48" s="5">
        <f t="shared" si="5"/>
        <v>-113.35126935652673</v>
      </c>
      <c r="N48" s="5">
        <f t="shared" si="6"/>
        <v>3.177755578494892</v>
      </c>
      <c r="O48" s="5">
        <f t="shared" si="11"/>
        <v>-115.88721462623916</v>
      </c>
      <c r="P48" s="5">
        <f t="shared" si="7"/>
        <v>-22.051643051450014</v>
      </c>
      <c r="Q48" s="5">
        <f t="shared" si="8"/>
        <v>-75.79294383599533</v>
      </c>
      <c r="R48" s="5">
        <v>5.2</v>
      </c>
    </row>
    <row r="49" spans="1:18" s="5" customFormat="1" ht="15">
      <c r="A49" s="12">
        <v>40204</v>
      </c>
      <c r="B49" s="5">
        <v>26</v>
      </c>
      <c r="C49" s="5">
        <v>-18.75324524896531</v>
      </c>
      <c r="D49" s="5">
        <v>5.25</v>
      </c>
      <c r="E49" s="5">
        <f t="shared" si="9"/>
        <v>101.25</v>
      </c>
      <c r="F49" s="5">
        <f t="shared" si="10"/>
        <v>-15.308979832306505</v>
      </c>
      <c r="G49" s="5">
        <f t="shared" si="0"/>
        <v>-86.7385900950487</v>
      </c>
      <c r="H49" s="5">
        <f t="shared" si="1"/>
        <v>-9.531672451728694</v>
      </c>
      <c r="I49" s="5">
        <f t="shared" si="2"/>
        <v>-96.0071783653343</v>
      </c>
      <c r="J49" s="5">
        <f t="shared" si="3"/>
        <v>-2.824517308474064</v>
      </c>
      <c r="K49" s="5">
        <f t="shared" si="4"/>
        <v>-105.97091439559915</v>
      </c>
      <c r="L49" s="5">
        <f t="shared" si="3"/>
        <v>1.9943199537572145</v>
      </c>
      <c r="M49" s="5">
        <f t="shared" si="5"/>
        <v>-112.95014774795344</v>
      </c>
      <c r="N49" s="5">
        <f t="shared" si="6"/>
        <v>3.7445773329096967</v>
      </c>
      <c r="O49" s="5">
        <f t="shared" si="11"/>
        <v>-115.49522406364774</v>
      </c>
      <c r="P49" s="5">
        <f t="shared" si="7"/>
        <v>-21.44234804895865</v>
      </c>
      <c r="Q49" s="5">
        <f t="shared" si="8"/>
        <v>-75.44677511833495</v>
      </c>
      <c r="R49" s="5">
        <v>5.25</v>
      </c>
    </row>
    <row r="50" spans="1:18" s="5" customFormat="1" ht="15">
      <c r="A50" s="12">
        <v>40205</v>
      </c>
      <c r="B50" s="5">
        <v>27</v>
      </c>
      <c r="C50" s="5">
        <v>-18.51146029999091</v>
      </c>
      <c r="D50" s="5">
        <v>5.3</v>
      </c>
      <c r="E50" s="5">
        <f t="shared" si="9"/>
        <v>100.5</v>
      </c>
      <c r="F50" s="5">
        <f t="shared" si="10"/>
        <v>-14.681125148223401</v>
      </c>
      <c r="G50" s="5">
        <f t="shared" si="0"/>
        <v>-86.34027667131528</v>
      </c>
      <c r="H50" s="5">
        <f t="shared" si="1"/>
        <v>-8.905888371422074</v>
      </c>
      <c r="I50" s="5">
        <f t="shared" si="2"/>
        <v>-95.58838222063584</v>
      </c>
      <c r="J50" s="5">
        <f t="shared" si="3"/>
        <v>-2.219169466220968</v>
      </c>
      <c r="K50" s="5">
        <f t="shared" si="4"/>
        <v>-105.55490520164729</v>
      </c>
      <c r="L50" s="5">
        <f t="shared" si="3"/>
        <v>2.5743834909759253</v>
      </c>
      <c r="M50" s="5">
        <f t="shared" si="5"/>
        <v>-112.55136783382093</v>
      </c>
      <c r="N50" s="5">
        <f t="shared" si="6"/>
        <v>4.3132456407663975</v>
      </c>
      <c r="O50" s="5">
        <f t="shared" si="11"/>
        <v>-115.1056744391121</v>
      </c>
      <c r="P50" s="5">
        <f t="shared" si="7"/>
        <v>-20.834008651317923</v>
      </c>
      <c r="Q50" s="5">
        <f t="shared" si="8"/>
        <v>-75.1001135829295</v>
      </c>
      <c r="R50" s="5">
        <v>5.3</v>
      </c>
    </row>
    <row r="51" spans="1:18" s="5" customFormat="1" ht="15">
      <c r="A51" s="12">
        <v>40206</v>
      </c>
      <c r="B51" s="5">
        <v>28</v>
      </c>
      <c r="C51" s="5">
        <v>-18.26430844888077</v>
      </c>
      <c r="D51" s="5">
        <v>5.35</v>
      </c>
      <c r="E51" s="5">
        <f t="shared" si="9"/>
        <v>99.75</v>
      </c>
      <c r="F51" s="5">
        <f t="shared" si="10"/>
        <v>-14.053549325056204</v>
      </c>
      <c r="G51" s="5">
        <f t="shared" si="0"/>
        <v>-85.94263557988148</v>
      </c>
      <c r="H51" s="5">
        <f t="shared" si="1"/>
        <v>-8.279657302892742</v>
      </c>
      <c r="I51" s="5">
        <f t="shared" si="2"/>
        <v>-95.17098764767566</v>
      </c>
      <c r="J51" s="5">
        <f t="shared" si="3"/>
        <v>-1.6125997945794475</v>
      </c>
      <c r="K51" s="5">
        <f t="shared" si="4"/>
        <v>-105.14085273331767</v>
      </c>
      <c r="L51" s="5">
        <f t="shared" si="3"/>
        <v>3.1561212241125434</v>
      </c>
      <c r="M51" s="5">
        <f t="shared" si="5"/>
        <v>-112.15485738701146</v>
      </c>
      <c r="N51" s="5">
        <f t="shared" si="6"/>
        <v>4.883722911578049</v>
      </c>
      <c r="O51" s="5">
        <f t="shared" si="11"/>
        <v>-114.71850179686336</v>
      </c>
      <c r="P51" s="5">
        <f t="shared" si="7"/>
        <v>-20.226648604258287</v>
      </c>
      <c r="Q51" s="5">
        <f t="shared" si="8"/>
        <v>-74.75288840959244</v>
      </c>
      <c r="R51" s="5">
        <v>5.35</v>
      </c>
    </row>
    <row r="52" spans="1:18" s="5" customFormat="1" ht="15">
      <c r="A52" s="12">
        <v>40207</v>
      </c>
      <c r="B52" s="5">
        <v>29</v>
      </c>
      <c r="C52" s="5">
        <v>-18.01187080018994</v>
      </c>
      <c r="D52" s="5">
        <v>5.4</v>
      </c>
      <c r="E52" s="5">
        <f t="shared" si="9"/>
        <v>99</v>
      </c>
      <c r="F52" s="5">
        <f t="shared" si="10"/>
        <v>-13.426282134179946</v>
      </c>
      <c r="G52" s="5">
        <f t="shared" si="0"/>
        <v>-85.54556587324105</v>
      </c>
      <c r="H52" s="5">
        <f t="shared" si="1"/>
        <v>-7.653013871758628</v>
      </c>
      <c r="I52" s="5">
        <f t="shared" si="2"/>
        <v>-94.75488915569312</v>
      </c>
      <c r="J52" s="5">
        <f t="shared" si="3"/>
        <v>-1.004845526663664</v>
      </c>
      <c r="K52" s="5">
        <f t="shared" si="4"/>
        <v>-104.72866593343895</v>
      </c>
      <c r="L52" s="5">
        <f t="shared" si="3"/>
        <v>3.7394959656218782</v>
      </c>
      <c r="M52" s="5">
        <f t="shared" si="5"/>
        <v>-111.7605444138525</v>
      </c>
      <c r="N52" s="5">
        <f t="shared" si="6"/>
        <v>5.455972249719662</v>
      </c>
      <c r="O52" s="5">
        <f t="shared" si="11"/>
        <v>-114.33364236299761</v>
      </c>
      <c r="P52" s="5">
        <f t="shared" si="7"/>
        <v>-19.620291924837872</v>
      </c>
      <c r="Q52" s="5">
        <f t="shared" si="8"/>
        <v>-74.40502966368781</v>
      </c>
      <c r="R52" s="5">
        <v>5.4</v>
      </c>
    </row>
    <row r="53" spans="1:18" s="5" customFormat="1" ht="15">
      <c r="A53" s="12">
        <v>40208</v>
      </c>
      <c r="B53" s="5">
        <v>30</v>
      </c>
      <c r="C53" s="5">
        <v>-17.754229123271404</v>
      </c>
      <c r="D53" s="5">
        <v>5.44999999999999</v>
      </c>
      <c r="E53" s="5">
        <f t="shared" si="9"/>
        <v>98.25000000000014</v>
      </c>
      <c r="F53" s="5">
        <f t="shared" si="10"/>
        <v>-12.79935327977445</v>
      </c>
      <c r="G53" s="5">
        <f t="shared" si="0"/>
        <v>-85.14896790260666</v>
      </c>
      <c r="H53" s="5">
        <f t="shared" si="1"/>
        <v>-7.025992312304882</v>
      </c>
      <c r="I53" s="5">
        <f t="shared" si="2"/>
        <v>-94.33998226348163</v>
      </c>
      <c r="J53" s="5">
        <f t="shared" si="3"/>
        <v>-0.3959432690702618</v>
      </c>
      <c r="K53" s="5">
        <f t="shared" si="4"/>
        <v>-104.31825421099751</v>
      </c>
      <c r="L53" s="5">
        <f t="shared" si="3"/>
        <v>4.324471210196505</v>
      </c>
      <c r="M53" s="5">
        <f t="shared" si="5"/>
        <v>-111.36835713009665</v>
      </c>
      <c r="N53" s="5">
        <f t="shared" si="6"/>
        <v>6.029957437752258</v>
      </c>
      <c r="O53" s="5">
        <f t="shared" si="11"/>
        <v>-113.95103253018543</v>
      </c>
      <c r="P53" s="5">
        <f t="shared" si="7"/>
        <v>-19.0149629159902</v>
      </c>
      <c r="Q53" s="5">
        <f t="shared" si="8"/>
        <v>-74.05646822798634</v>
      </c>
      <c r="R53" s="5">
        <v>5.44999999999999</v>
      </c>
    </row>
    <row r="54" spans="1:18" s="5" customFormat="1" ht="15">
      <c r="A54" s="12">
        <v>40209</v>
      </c>
      <c r="B54" s="5">
        <v>31</v>
      </c>
      <c r="C54" s="5">
        <v>-17.491465825082447</v>
      </c>
      <c r="D54" s="5">
        <v>5.49999999999999</v>
      </c>
      <c r="E54" s="5">
        <f t="shared" si="9"/>
        <v>97.50000000000014</v>
      </c>
      <c r="F54" s="5">
        <f t="shared" si="10"/>
        <v>-12.172792426885795</v>
      </c>
      <c r="G54" s="5">
        <f t="shared" si="0"/>
        <v>-84.7527432235663</v>
      </c>
      <c r="H54" s="5">
        <f t="shared" si="1"/>
        <v>-6.398626500374905</v>
      </c>
      <c r="I54" s="5">
        <f t="shared" si="2"/>
        <v>-93.92616341839643</v>
      </c>
      <c r="J54" s="5">
        <f t="shared" si="3"/>
        <v>0.21407097060452251</v>
      </c>
      <c r="K54" s="5">
        <f t="shared" si="4"/>
        <v>-103.9095273913704</v>
      </c>
      <c r="L54" s="5">
        <f t="shared" si="3"/>
        <v>4.911011115177276</v>
      </c>
      <c r="M54" s="5">
        <f t="shared" si="5"/>
        <v>-110.97822393534486</v>
      </c>
      <c r="N54" s="5">
        <f t="shared" si="6"/>
        <v>6.605642919889983</v>
      </c>
      <c r="O54" s="5">
        <f t="shared" si="11"/>
        <v>-113.57060884087542</v>
      </c>
      <c r="P54" s="5">
        <f t="shared" si="7"/>
        <v>-18.410686180993086</v>
      </c>
      <c r="Q54" s="5">
        <f t="shared" si="8"/>
        <v>-73.70713573772656</v>
      </c>
      <c r="R54" s="5">
        <v>5.49999999999999</v>
      </c>
    </row>
    <row r="55" spans="1:18" s="5" customFormat="1" ht="15">
      <c r="A55" s="12">
        <v>40210</v>
      </c>
      <c r="B55" s="5">
        <v>32</v>
      </c>
      <c r="C55" s="5">
        <v>-17.22366392549497</v>
      </c>
      <c r="D55" s="5">
        <v>5.54999999999999</v>
      </c>
      <c r="E55" s="5">
        <f t="shared" si="9"/>
        <v>96.75000000000014</v>
      </c>
      <c r="F55" s="5">
        <f t="shared" si="10"/>
        <v>-11.546629228998762</v>
      </c>
      <c r="G55" s="5">
        <f t="shared" si="0"/>
        <v>-84.35679450470377</v>
      </c>
      <c r="H55" s="5">
        <f t="shared" si="1"/>
        <v>-5.770949985684669</v>
      </c>
      <c r="I55" s="5">
        <f t="shared" si="2"/>
        <v>-93.51332991625188</v>
      </c>
      <c r="J55" s="5">
        <f t="shared" si="3"/>
        <v>0.8251617566300258</v>
      </c>
      <c r="K55" s="5">
        <f t="shared" si="4"/>
        <v>-103.50239566546364</v>
      </c>
      <c r="L55" s="5">
        <f t="shared" si="3"/>
        <v>5.499080481168641</v>
      </c>
      <c r="M55" s="5">
        <f t="shared" si="5"/>
        <v>-110.59007338592467</v>
      </c>
      <c r="N55" s="5">
        <f t="shared" si="6"/>
        <v>7.182993785612179</v>
      </c>
      <c r="O55" s="5">
        <f t="shared" si="11"/>
        <v>-113.19230796900665</v>
      </c>
      <c r="P55" s="5">
        <f t="shared" si="7"/>
        <v>-17.807486637880086</v>
      </c>
      <c r="Q55" s="5">
        <f t="shared" si="8"/>
        <v>-73.35696451870169</v>
      </c>
      <c r="R55" s="5">
        <v>5.54999999999999</v>
      </c>
    </row>
    <row r="56" spans="1:18" s="5" customFormat="1" ht="15">
      <c r="A56" s="12">
        <v>40211</v>
      </c>
      <c r="B56" s="5">
        <v>33</v>
      </c>
      <c r="C56" s="5">
        <v>-16.950907035098705</v>
      </c>
      <c r="D56" s="5">
        <v>5.59999999999999</v>
      </c>
      <c r="E56" s="5">
        <f t="shared" si="9"/>
        <v>96.00000000000016</v>
      </c>
      <c r="F56" s="5">
        <f t="shared" si="10"/>
        <v>-10.920893355171236</v>
      </c>
      <c r="G56" s="5">
        <f aca="true" t="shared" si="12" ref="G56:G87">-180/PI()*ACOS((SIN(F56*PI()/180)*SIN(p*PI()/180)-SIN(F$22*PI()/180))/(COS(F56*PI()/180)*COS(p*PI()/180)))</f>
        <v>-83.96102543902147</v>
      </c>
      <c r="H56" s="5">
        <f t="shared" si="1"/>
        <v>-5.142996023610341</v>
      </c>
      <c r="I56" s="5">
        <f aca="true" t="shared" si="13" ref="I56:I87">-180/PI()*ACOS((SIN(H56*PI()/180)*SIN(p*PI()/180)-SIN(H$22*PI()/180))/(COS(H56*PI()/180)*COS(p*PI()/180)))</f>
        <v>-93.10137982204036</v>
      </c>
      <c r="J56" s="5">
        <f t="shared" si="3"/>
        <v>1.437294198365324</v>
      </c>
      <c r="K56" s="5">
        <f aca="true" t="shared" si="14" ref="K56:K87">-180/PI()*ACOS((SIN(J56*PI()/180)*SIN(p*PI()/180)-SIN(J$22*PI()/180))/(COS(J56*PI()/180)*COS(p*PI()/180)))</f>
        <v>-103.0967695377464</v>
      </c>
      <c r="L56" s="5">
        <f t="shared" si="3"/>
        <v>6.088644732856107</v>
      </c>
      <c r="M56" s="5">
        <f aca="true" t="shared" si="15" ref="M56:M87">-180/PI()*ACOS((SIN(L56*PI()/180)*SIN(p*PI()/180)-SIN(L$22*PI()/180))/(COS(L56*PI()/180)*COS(p*PI()/180)))</f>
        <v>-110.20383416622745</v>
      </c>
      <c r="N56" s="5">
        <f t="shared" si="6"/>
        <v>7.761975753423726</v>
      </c>
      <c r="O56" s="5">
        <f aca="true" t="shared" si="16" ref="O56:O87">-180/PI()*ACOS((SIN(N56*PI()/180)*SIN(p*PI()/180)-SIN(N$22*PI()/180))/(COS(N56*PI()/180)*COS(p*PI()/180)))</f>
        <v>-112.81606670023847</v>
      </c>
      <c r="P56" s="5">
        <f t="shared" si="7"/>
        <v>-17.2053895338119</v>
      </c>
      <c r="Q56" s="5">
        <f aca="true" t="shared" si="17" ref="Q56:Q87">-180/PI()*ACOS((SIN(P56*PI()/180)*SIN(p*PI()/180)-SIN(P$22*PI()/180))/(COS(P56*PI()/180)*COS(p*PI()/180)))</f>
        <v>-73.00588752820686</v>
      </c>
      <c r="R56" s="5">
        <v>5.59999999999999</v>
      </c>
    </row>
    <row r="57" spans="1:18" s="5" customFormat="1" ht="15">
      <c r="A57" s="12">
        <v>40212</v>
      </c>
      <c r="B57" s="5">
        <v>34</v>
      </c>
      <c r="C57" s="5">
        <v>-16.673279335478462</v>
      </c>
      <c r="D57" s="5">
        <v>5.64999999999999</v>
      </c>
      <c r="E57" s="5">
        <f t="shared" si="9"/>
        <v>95.25000000000016</v>
      </c>
      <c r="F57" s="5">
        <f t="shared" si="10"/>
        <v>-10.295614516782356</v>
      </c>
      <c r="G57" s="5">
        <f t="shared" si="12"/>
        <v>-83.56534065801385</v>
      </c>
      <c r="H57" s="5">
        <f t="shared" si="1"/>
        <v>-4.514797606501267</v>
      </c>
      <c r="I57" s="5">
        <f t="shared" si="13"/>
        <v>-92.69021189140496</v>
      </c>
      <c r="J57" s="5">
        <f t="shared" si="3"/>
        <v>2.050433923815503</v>
      </c>
      <c r="K57" s="5">
        <f t="shared" si="14"/>
        <v>-102.69255977316749</v>
      </c>
      <c r="L57" s="5">
        <f t="shared" si="3"/>
        <v>6.679669900019441</v>
      </c>
      <c r="M57" s="5">
        <f t="shared" si="15"/>
        <v>-109.81943505850462</v>
      </c>
      <c r="N57" s="5">
        <f t="shared" si="6"/>
        <v>8.342555154763264</v>
      </c>
      <c r="O57" s="5">
        <f t="shared" si="16"/>
        <v>-112.44182191070321</v>
      </c>
      <c r="P57" s="5">
        <f t="shared" si="7"/>
        <v>-16.604420459426944</v>
      </c>
      <c r="Q57" s="5">
        <f t="shared" si="17"/>
        <v>-72.65383829869454</v>
      </c>
      <c r="R57" s="5">
        <v>5.64999999999999</v>
      </c>
    </row>
    <row r="58" spans="1:18" s="5" customFormat="1" ht="15">
      <c r="A58" s="12">
        <v>40213</v>
      </c>
      <c r="B58" s="5">
        <v>35</v>
      </c>
      <c r="C58" s="5">
        <v>-16.39086556193825</v>
      </c>
      <c r="D58" s="5">
        <v>5.69999999999999</v>
      </c>
      <c r="E58" s="5">
        <f t="shared" si="9"/>
        <v>94.50000000000014</v>
      </c>
      <c r="F58" s="5">
        <f t="shared" si="10"/>
        <v>-9.670822493943055</v>
      </c>
      <c r="G58" s="5">
        <f t="shared" si="12"/>
        <v>-83.16964564824784</v>
      </c>
      <c r="H58" s="5">
        <f t="shared" si="1"/>
        <v>-3.8863874945683445</v>
      </c>
      <c r="I58" s="5">
        <f t="shared" si="13"/>
        <v>-92.2797254927968</v>
      </c>
      <c r="J58" s="5">
        <f t="shared" si="3"/>
        <v>2.6645470534935587</v>
      </c>
      <c r="K58" s="5">
        <f t="shared" si="14"/>
        <v>-102.28967734293256</v>
      </c>
      <c r="L58" s="5">
        <f t="shared" si="3"/>
        <v>7.272122598735177</v>
      </c>
      <c r="M58" s="5">
        <f t="shared" si="15"/>
        <v>-109.43680491111618</v>
      </c>
      <c r="N58" s="5">
        <f t="shared" si="6"/>
        <v>8.924698918058883</v>
      </c>
      <c r="O58" s="5">
        <f t="shared" si="16"/>
        <v>-112.06951054428104</v>
      </c>
      <c r="P58" s="5">
        <f t="shared" si="7"/>
        <v>-16.004605363187967</v>
      </c>
      <c r="Q58" s="5">
        <f t="shared" si="17"/>
        <v>-72.30075088399799</v>
      </c>
      <c r="R58" s="5">
        <v>5.69999999999999</v>
      </c>
    </row>
    <row r="59" spans="1:18" s="5" customFormat="1" ht="15">
      <c r="A59" s="12">
        <v>40214</v>
      </c>
      <c r="B59" s="5">
        <v>36</v>
      </c>
      <c r="C59" s="5">
        <v>-16.10375098863738</v>
      </c>
      <c r="D59" s="5">
        <v>5.74999999999999</v>
      </c>
      <c r="E59" s="5">
        <f t="shared" si="9"/>
        <v>93.75000000000014</v>
      </c>
      <c r="F59" s="5">
        <f t="shared" si="10"/>
        <v>-9.046547161615047</v>
      </c>
      <c r="G59" s="5">
        <f t="shared" si="12"/>
        <v>-82.77384667031272</v>
      </c>
      <c r="H59" s="5">
        <f t="shared" si="1"/>
        <v>-3.257798246396291</v>
      </c>
      <c r="I59" s="5">
        <f t="shared" si="13"/>
        <v>-91.86982053024596</v>
      </c>
      <c r="J59" s="5">
        <f t="shared" si="3"/>
        <v>3.2796001745614713</v>
      </c>
      <c r="K59" s="5">
        <f t="shared" si="14"/>
        <v>-101.88803336911452</v>
      </c>
      <c r="L59" s="5">
        <f t="shared" si="3"/>
        <v>7.865970012761758</v>
      </c>
      <c r="M59" s="5">
        <f t="shared" si="15"/>
        <v>-109.05587260521827</v>
      </c>
      <c r="N59" s="5">
        <f t="shared" si="6"/>
        <v>9.508374552930743</v>
      </c>
      <c r="O59" s="5">
        <f t="shared" si="16"/>
        <v>-111.69906958839046</v>
      </c>
      <c r="P59" s="5">
        <f t="shared" si="7"/>
        <v>-15.405970565739807</v>
      </c>
      <c r="Q59" s="5">
        <f t="shared" si="17"/>
        <v>-71.94655980799303</v>
      </c>
      <c r="R59" s="5">
        <v>5.74999999999999</v>
      </c>
    </row>
    <row r="60" spans="1:18" s="5" customFormat="1" ht="15">
      <c r="A60" s="12">
        <v>40215</v>
      </c>
      <c r="B60" s="5">
        <v>37</v>
      </c>
      <c r="C60" s="5">
        <v>-15.812021416095552</v>
      </c>
      <c r="D60" s="5">
        <v>5.79999999999999</v>
      </c>
      <c r="E60" s="5">
        <f t="shared" si="9"/>
        <v>93.00000000000014</v>
      </c>
      <c r="F60" s="5">
        <f t="shared" si="10"/>
        <v>-8.4228185154838</v>
      </c>
      <c r="G60" s="5">
        <f t="shared" si="12"/>
        <v>-82.37785068001175</v>
      </c>
      <c r="H60" s="5">
        <f t="shared" si="1"/>
        <v>-2.6290622491289244</v>
      </c>
      <c r="I60" s="5">
        <f t="shared" si="13"/>
        <v>-91.46039736667515</v>
      </c>
      <c r="J60" s="5">
        <f t="shared" si="3"/>
        <v>3.895560315222094</v>
      </c>
      <c r="K60" s="5">
        <f t="shared" si="14"/>
        <v>-101.48753906806358</v>
      </c>
      <c r="L60" s="5">
        <f t="shared" si="3"/>
        <v>8.461179875098475</v>
      </c>
      <c r="M60" s="5">
        <f t="shared" si="15"/>
        <v>-108.6765670198709</v>
      </c>
      <c r="N60" s="5">
        <f t="shared" si="6"/>
        <v>10.093550134537898</v>
      </c>
      <c r="O60" s="5">
        <f t="shared" si="16"/>
        <v>-111.33043604828411</v>
      </c>
      <c r="P60" s="5">
        <f t="shared" si="7"/>
        <v>-14.808542774293839</v>
      </c>
      <c r="Q60" s="5">
        <f t="shared" si="17"/>
        <v>-71.5912000155797</v>
      </c>
      <c r="R60" s="5">
        <v>5.79999999999999</v>
      </c>
    </row>
    <row r="61" spans="1:18" s="5" customFormat="1" ht="15">
      <c r="A61" s="12">
        <v>40216</v>
      </c>
      <c r="B61" s="5">
        <v>38</v>
      </c>
      <c r="C61" s="5">
        <v>-15.515763161016508</v>
      </c>
      <c r="D61" s="5">
        <v>5.84999999999999</v>
      </c>
      <c r="E61" s="5">
        <f t="shared" si="9"/>
        <v>92.25000000000016</v>
      </c>
      <c r="F61" s="5">
        <f t="shared" si="10"/>
        <v>-7.799666697628822</v>
      </c>
      <c r="G61" s="5">
        <f t="shared" si="12"/>
        <v>-81.98156525167308</v>
      </c>
      <c r="H61" s="5">
        <f t="shared" si="1"/>
        <v>-2.0002117483752144</v>
      </c>
      <c r="I61" s="5">
        <f t="shared" si="13"/>
        <v>-91.05135674768438</v>
      </c>
      <c r="J61" s="5">
        <f t="shared" si="3"/>
        <v>4.512394919333404</v>
      </c>
      <c r="K61" s="5">
        <f t="shared" si="14"/>
        <v>-101.08810569257726</v>
      </c>
      <c r="L61" s="5">
        <f t="shared" si="3"/>
        <v>9.057720449709068</v>
      </c>
      <c r="M61" s="5">
        <f t="shared" si="15"/>
        <v>-108.29881699554097</v>
      </c>
      <c r="N61" s="5">
        <f t="shared" si="6"/>
        <v>10.680194288066426</v>
      </c>
      <c r="O61" s="5">
        <f t="shared" si="16"/>
        <v>-110.96354691983272</v>
      </c>
      <c r="P61" s="5">
        <f t="shared" si="7"/>
        <v>-14.212349097052662</v>
      </c>
      <c r="Q61" s="5">
        <f t="shared" si="17"/>
        <v>-71.23460682587498</v>
      </c>
      <c r="R61" s="5">
        <v>5.84999999999999</v>
      </c>
    </row>
    <row r="62" spans="1:18" s="5" customFormat="1" ht="15">
      <c r="A62" s="12">
        <v>40217</v>
      </c>
      <c r="B62" s="5">
        <v>39</v>
      </c>
      <c r="C62" s="5">
        <v>-15.215063048372206</v>
      </c>
      <c r="D62" s="5">
        <v>5.89999999999999</v>
      </c>
      <c r="E62" s="5">
        <f t="shared" si="9"/>
        <v>91.50000000000016</v>
      </c>
      <c r="F62" s="5">
        <f t="shared" si="10"/>
        <v>-7.1771220220329495</v>
      </c>
      <c r="G62" s="5">
        <f t="shared" si="12"/>
        <v>-81.58489850346574</v>
      </c>
      <c r="H62" s="5">
        <f t="shared" si="1"/>
        <v>-1.3712788778833034</v>
      </c>
      <c r="I62" s="5">
        <f t="shared" si="13"/>
        <v>-90.64259972573393</v>
      </c>
      <c r="J62" s="5">
        <f t="shared" si="3"/>
        <v>5.130071821216049</v>
      </c>
      <c r="K62" s="5">
        <f t="shared" si="14"/>
        <v>-100.6896444727843</v>
      </c>
      <c r="L62" s="5">
        <f t="shared" si="3"/>
        <v>9.65556051340004</v>
      </c>
      <c r="M62" s="5">
        <f t="shared" si="15"/>
        <v>-107.9225512959685</v>
      </c>
      <c r="N62" s="5">
        <f t="shared" si="6"/>
        <v>11.268276173355163</v>
      </c>
      <c r="O62" s="5">
        <f t="shared" si="16"/>
        <v>-110.59833916077524</v>
      </c>
      <c r="P62" s="5">
        <f t="shared" si="7"/>
        <v>-13.61741705768796</v>
      </c>
      <c r="Q62" s="5">
        <f t="shared" si="17"/>
        <v>-70.8767158875168</v>
      </c>
      <c r="R62" s="5">
        <v>5.89999999999999</v>
      </c>
    </row>
    <row r="63" spans="1:18" s="5" customFormat="1" ht="15">
      <c r="A63" s="12">
        <v>40218</v>
      </c>
      <c r="B63" s="5">
        <v>40</v>
      </c>
      <c r="C63" s="5">
        <v>-14.910008405682257</v>
      </c>
      <c r="D63" s="5">
        <v>5.94999999999999</v>
      </c>
      <c r="E63" s="5">
        <f t="shared" si="9"/>
        <v>90.75000000000014</v>
      </c>
      <c r="F63" s="5">
        <f t="shared" si="10"/>
        <v>-6.555214999971623</v>
      </c>
      <c r="G63" s="5">
        <f t="shared" si="12"/>
        <v>-81.187759024613</v>
      </c>
      <c r="H63" s="5">
        <f t="shared" si="1"/>
        <v>-0.7422956890298982</v>
      </c>
      <c r="I63" s="5">
        <f t="shared" si="13"/>
        <v>-90.23402758465332</v>
      </c>
      <c r="J63" s="5">
        <f t="shared" si="3"/>
        <v>5.748559220623715</v>
      </c>
      <c r="K63" s="5">
        <f t="shared" si="14"/>
        <v>-100.29206655569085</v>
      </c>
      <c r="L63" s="5">
        <f t="shared" si="3"/>
        <v>10.25466933784216</v>
      </c>
      <c r="M63" s="5">
        <f t="shared" si="15"/>
        <v>-107.54769856835874</v>
      </c>
      <c r="N63" s="5">
        <f t="shared" si="6"/>
        <v>11.857765469653902</v>
      </c>
      <c r="O63" s="5">
        <f t="shared" si="16"/>
        <v>-110.23474966040726</v>
      </c>
      <c r="P63" s="5">
        <f t="shared" si="7"/>
        <v>-13.023774609883953</v>
      </c>
      <c r="Q63" s="5">
        <f t="shared" si="17"/>
        <v>-70.51746313598893</v>
      </c>
      <c r="R63" s="5">
        <v>5.94999999999999</v>
      </c>
    </row>
    <row r="64" spans="1:18" s="13" customFormat="1" ht="15">
      <c r="A64" s="12">
        <v>40219</v>
      </c>
      <c r="B64" s="5">
        <v>41</v>
      </c>
      <c r="C64" s="5">
        <v>-14.600687059416305</v>
      </c>
      <c r="D64" s="13">
        <v>5.99999999999999</v>
      </c>
      <c r="E64" s="13">
        <f t="shared" si="9"/>
        <v>90.00000000000014</v>
      </c>
      <c r="F64" s="13">
        <f t="shared" si="10"/>
        <v>-5.93397636532122</v>
      </c>
      <c r="G64" s="5">
        <f t="shared" si="12"/>
        <v>-80.79005580440165</v>
      </c>
      <c r="H64" s="13">
        <f t="shared" si="1"/>
        <v>-0.11329418017136506</v>
      </c>
      <c r="I64" s="5">
        <f t="shared" si="13"/>
        <v>-89.8255417644031</v>
      </c>
      <c r="J64" s="13">
        <f t="shared" si="3"/>
        <v>6.367825657845695</v>
      </c>
      <c r="K64" s="5">
        <f t="shared" si="14"/>
        <v>-99.89528294333053</v>
      </c>
      <c r="L64" s="13">
        <f t="shared" si="3"/>
        <v>10.85501667172341</v>
      </c>
      <c r="M64" s="5">
        <f t="shared" si="15"/>
        <v>-107.17418730185506</v>
      </c>
      <c r="N64" s="13">
        <f t="shared" si="6"/>
        <v>12.448632360508721</v>
      </c>
      <c r="O64" s="5">
        <f t="shared" si="16"/>
        <v>-109.87271520767385</v>
      </c>
      <c r="P64" s="13">
        <f t="shared" si="7"/>
        <v>-12.43145015195748</v>
      </c>
      <c r="Q64" s="5">
        <f t="shared" si="17"/>
        <v>-70.15678475288423</v>
      </c>
      <c r="R64" s="13">
        <v>5.99999999999999</v>
      </c>
    </row>
    <row r="65" spans="1:18" ht="15">
      <c r="A65" s="12">
        <v>40220</v>
      </c>
      <c r="B65" s="5">
        <v>42</v>
      </c>
      <c r="C65" s="5">
        <v>-14.287187333440217</v>
      </c>
      <c r="D65" s="6">
        <v>6.04999999999999</v>
      </c>
      <c r="E65" s="5">
        <f t="shared" si="9"/>
        <v>89.25000000000014</v>
      </c>
      <c r="F65" s="5">
        <f t="shared" si="10"/>
        <v>-5.313437099824207</v>
      </c>
      <c r="G65" s="5">
        <f t="shared" si="12"/>
        <v>-80.39169816289221</v>
      </c>
      <c r="H65" s="5">
        <f t="shared" si="1"/>
        <v>0.5156936740974059</v>
      </c>
      <c r="I65" s="5">
        <f t="shared" si="13"/>
        <v>-89.4170437860162</v>
      </c>
      <c r="J65" s="5">
        <f t="shared" si="3"/>
        <v>6.987839988910287</v>
      </c>
      <c r="K65" s="5">
        <f t="shared" si="14"/>
        <v>-99.4992044294544</v>
      </c>
      <c r="L65" s="5">
        <f t="shared" si="3"/>
        <v>11.456572723020761</v>
      </c>
      <c r="M65" s="5">
        <f t="shared" si="15"/>
        <v>-106.80194578424107</v>
      </c>
      <c r="N65" s="5">
        <f t="shared" si="6"/>
        <v>13.040847518768413</v>
      </c>
      <c r="O65" s="5">
        <f t="shared" si="16"/>
        <v>-109.51217245762683</v>
      </c>
      <c r="P65" s="5">
        <f t="shared" si="7"/>
        <v>-11.840472541564912</v>
      </c>
      <c r="Q65" s="5">
        <f t="shared" si="17"/>
        <v>-69.79461712703137</v>
      </c>
      <c r="R65" s="6">
        <v>6.04999999999999</v>
      </c>
    </row>
    <row r="66" spans="1:18" ht="15">
      <c r="A66" s="12">
        <v>40221</v>
      </c>
      <c r="B66" s="5">
        <v>43</v>
      </c>
      <c r="C66" s="5">
        <v>-13.969598049420398</v>
      </c>
      <c r="D66" s="6">
        <v>6.09999999999999</v>
      </c>
      <c r="E66" s="5">
        <f t="shared" si="9"/>
        <v>88.50000000000016</v>
      </c>
      <c r="F66" s="5">
        <f t="shared" si="10"/>
        <v>-4.693628458348984</v>
      </c>
      <c r="G66" s="5">
        <f t="shared" si="12"/>
        <v>-79.99259568324233</v>
      </c>
      <c r="H66" s="5">
        <f t="shared" si="1"/>
        <v>1.1446358937293772</v>
      </c>
      <c r="I66" s="5">
        <f t="shared" si="13"/>
        <v>-89.00843517664606</v>
      </c>
      <c r="J66" s="5">
        <f t="shared" si="3"/>
        <v>7.608571360855603</v>
      </c>
      <c r="K66" s="5">
        <f t="shared" si="14"/>
        <v>-99.10374153469088</v>
      </c>
      <c r="L66" s="5">
        <f t="shared" si="3"/>
        <v>12.059308141376121</v>
      </c>
      <c r="M66" s="5">
        <f t="shared" si="15"/>
        <v>-106.43090205681425</v>
      </c>
      <c r="N66" s="5">
        <f t="shared" si="6"/>
        <v>13.634382091703985</v>
      </c>
      <c r="O66" s="5">
        <f t="shared" si="16"/>
        <v>-109.15305789620061</v>
      </c>
      <c r="P66" s="5">
        <f t="shared" si="7"/>
        <v>-11.25087111050622</v>
      </c>
      <c r="Q66" s="5">
        <f t="shared" si="17"/>
        <v>-69.43089681741876</v>
      </c>
      <c r="R66" s="6">
        <v>6.09999999999999</v>
      </c>
    </row>
    <row r="67" spans="1:18" ht="15">
      <c r="A67" s="12">
        <v>40222</v>
      </c>
      <c r="B67" s="5">
        <v>44</v>
      </c>
      <c r="C67" s="5">
        <v>-13.648008529094303</v>
      </c>
      <c r="D67" s="6">
        <v>6.14999999999999</v>
      </c>
      <c r="E67" s="5">
        <f t="shared" si="9"/>
        <v>87.75000000000016</v>
      </c>
      <c r="F67" s="5">
        <f t="shared" si="10"/>
        <v>-4.074581994179346</v>
      </c>
      <c r="G67" s="5">
        <f t="shared" si="12"/>
        <v>-79.59265814555981</v>
      </c>
      <c r="H67" s="5">
        <f t="shared" si="1"/>
        <v>1.7735004640119938</v>
      </c>
      <c r="I67" s="5">
        <f t="shared" si="13"/>
        <v>-88.59961739464805</v>
      </c>
      <c r="J67" s="5">
        <f t="shared" si="3"/>
        <v>8.229989187035331</v>
      </c>
      <c r="K67" s="5">
        <f t="shared" si="14"/>
        <v>-98.7088044400984</v>
      </c>
      <c r="L67" s="5">
        <f t="shared" si="3"/>
        <v>12.663194000562715</v>
      </c>
      <c r="M67" s="5">
        <f t="shared" si="15"/>
        <v>-106.06098386736403</v>
      </c>
      <c r="N67" s="5">
        <f t="shared" si="6"/>
        <v>14.229207686234329</v>
      </c>
      <c r="O67" s="5">
        <f t="shared" si="16"/>
        <v>-108.79530780325331</v>
      </c>
      <c r="P67" s="5">
        <f t="shared" si="7"/>
        <v>-10.662675679634114</v>
      </c>
      <c r="Q67" s="5">
        <f t="shared" si="17"/>
        <v>-69.06556051785515</v>
      </c>
      <c r="R67" s="6">
        <v>6.14999999999999</v>
      </c>
    </row>
    <row r="68" spans="1:18" ht="15">
      <c r="A68" s="12">
        <v>40223</v>
      </c>
      <c r="B68" s="5">
        <v>45</v>
      </c>
      <c r="C68" s="5">
        <v>-13.32250859830923</v>
      </c>
      <c r="D68" s="6">
        <v>6.19999999999999</v>
      </c>
      <c r="E68" s="5">
        <f t="shared" si="9"/>
        <v>87.00000000000014</v>
      </c>
      <c r="F68" s="5">
        <f t="shared" si="10"/>
        <v>-3.4563295843694535</v>
      </c>
      <c r="G68" s="5">
        <f t="shared" si="12"/>
        <v>-79.19179546221018</v>
      </c>
      <c r="H68" s="5">
        <f t="shared" si="1"/>
        <v>2.4022553063071372</v>
      </c>
      <c r="I68" s="5">
        <f t="shared" si="13"/>
        <v>-88.19049175462116</v>
      </c>
      <c r="J68" s="5">
        <f t="shared" si="3"/>
        <v>8.852063122424095</v>
      </c>
      <c r="K68" s="5">
        <f t="shared" si="14"/>
        <v>-98.31430291902846</v>
      </c>
      <c r="L68" s="5">
        <f t="shared" si="3"/>
        <v>13.26820178102538</v>
      </c>
      <c r="M68" s="5">
        <f t="shared" si="15"/>
        <v>-105.69211862118237</v>
      </c>
      <c r="N68" s="5">
        <f t="shared" si="6"/>
        <v>14.82529635424845</v>
      </c>
      <c r="O68" s="5">
        <f t="shared" si="16"/>
        <v>-108.43885821381389</v>
      </c>
      <c r="P68" s="5">
        <f t="shared" si="7"/>
        <v>-10.075916573877057</v>
      </c>
      <c r="Q68" s="5">
        <f t="shared" si="17"/>
        <v>-68.69854502331454</v>
      </c>
      <c r="R68" s="6">
        <v>6.19999999999999</v>
      </c>
    </row>
    <row r="69" spans="1:18" ht="15">
      <c r="A69" s="12">
        <v>40224</v>
      </c>
      <c r="B69" s="5">
        <v>46</v>
      </c>
      <c r="C69" s="5">
        <v>-12.99318859272581</v>
      </c>
      <c r="D69" s="6">
        <v>6.24999999999999</v>
      </c>
      <c r="E69" s="5">
        <f t="shared" si="9"/>
        <v>86.25000000000014</v>
      </c>
      <c r="F69" s="5">
        <f t="shared" si="10"/>
        <v>-2.838903455198033</v>
      </c>
      <c r="G69" s="5">
        <f t="shared" si="12"/>
        <v>-78.78991761450744</v>
      </c>
      <c r="H69" s="5">
        <f t="shared" si="1"/>
        <v>3.0308682486987553</v>
      </c>
      <c r="I69" s="5">
        <f t="shared" si="13"/>
        <v>-87.78095935233759</v>
      </c>
      <c r="J69" s="5">
        <f t="shared" si="3"/>
        <v>9.474763038887284</v>
      </c>
      <c r="K69" s="5">
        <f t="shared" si="14"/>
        <v>-97.92014626720957</v>
      </c>
      <c r="L69" s="5">
        <f t="shared" si="3"/>
        <v>13.874303352478474</v>
      </c>
      <c r="M69" s="5">
        <f t="shared" si="15"/>
        <v>-105.32423333002454</v>
      </c>
      <c r="N69" s="5">
        <f t="shared" si="6"/>
        <v>15.422620578015088</v>
      </c>
      <c r="O69" s="5">
        <f t="shared" si="16"/>
        <v>-108.08364487746852</v>
      </c>
      <c r="P69" s="5">
        <f t="shared" si="7"/>
        <v>-9.490624637383018</v>
      </c>
      <c r="Q69" s="5">
        <f t="shared" si="17"/>
        <v>-68.32978719791848</v>
      </c>
      <c r="R69" s="6">
        <v>6.24999999999999</v>
      </c>
    </row>
    <row r="70" spans="1:18" ht="15">
      <c r="A70" s="12">
        <v>40225</v>
      </c>
      <c r="B70" s="5">
        <v>47</v>
      </c>
      <c r="C70" s="5">
        <v>-12.660139365077313</v>
      </c>
      <c r="D70" s="6">
        <v>6.29999999999999</v>
      </c>
      <c r="E70" s="5">
        <f t="shared" si="9"/>
        <v>85.50000000000014</v>
      </c>
      <c r="F70" s="5">
        <f t="shared" si="10"/>
        <v>-2.2223362077548177</v>
      </c>
      <c r="G70" s="5">
        <f t="shared" si="12"/>
        <v>-78.38693459072397</v>
      </c>
      <c r="H70" s="5">
        <f t="shared" si="1"/>
        <v>3.659306996502196</v>
      </c>
      <c r="I70" s="5">
        <f t="shared" si="13"/>
        <v>-87.37092098948689</v>
      </c>
      <c r="J70" s="5">
        <f t="shared" si="3"/>
        <v>10.098059000378903</v>
      </c>
      <c r="K70" s="5">
        <f t="shared" si="14"/>
        <v>-97.52624323095576</v>
      </c>
      <c r="L70" s="5">
        <f t="shared" si="3"/>
        <v>14.481470956544026</v>
      </c>
      <c r="M70" s="5">
        <f t="shared" si="15"/>
        <v>-104.95725455893096</v>
      </c>
      <c r="N70" s="5">
        <f t="shared" si="6"/>
        <v>16.02115325566966</v>
      </c>
      <c r="O70" s="5">
        <f t="shared" si="16"/>
        <v>-107.72960321581137</v>
      </c>
      <c r="P70" s="5">
        <f t="shared" si="7"/>
        <v>-8.906831248790116</v>
      </c>
      <c r="Q70" s="5">
        <f t="shared" si="17"/>
        <v>-67.95922394451615</v>
      </c>
      <c r="R70" s="6">
        <v>6.29999999999999</v>
      </c>
    </row>
    <row r="71" spans="1:18" ht="15">
      <c r="A71" s="12">
        <v>40226</v>
      </c>
      <c r="B71" s="5">
        <v>48</v>
      </c>
      <c r="C71" s="5">
        <v>-12.323452293870893</v>
      </c>
      <c r="D71" s="6">
        <v>6.34999999999999</v>
      </c>
      <c r="E71" s="5">
        <f t="shared" si="9"/>
        <v>84.75000000000016</v>
      </c>
      <c r="F71" s="5">
        <f t="shared" si="10"/>
        <v>-1.6066608436925747</v>
      </c>
      <c r="G71" s="5">
        <f t="shared" si="12"/>
        <v>-77.98275632536084</v>
      </c>
      <c r="H71" s="5">
        <f t="shared" si="1"/>
        <v>4.287539102587964</v>
      </c>
      <c r="I71" s="5">
        <f t="shared" si="13"/>
        <v>-86.96027709816389</v>
      </c>
      <c r="J71" s="5">
        <f t="shared" si="3"/>
        <v>10.721921238028793</v>
      </c>
      <c r="K71" s="5">
        <f t="shared" si="14"/>
        <v>-97.13250193339734</v>
      </c>
      <c r="L71" s="5">
        <f t="shared" si="3"/>
        <v>15.089677189410613</v>
      </c>
      <c r="M71" s="5">
        <f t="shared" si="15"/>
        <v>-104.59110837081236</v>
      </c>
      <c r="N71" s="5">
        <f t="shared" si="6"/>
        <v>16.620867686766523</v>
      </c>
      <c r="O71" s="5">
        <f t="shared" si="16"/>
        <v>-107.37666827787854</v>
      </c>
      <c r="P71" s="5">
        <f t="shared" si="7"/>
        <v>-8.324568336630618</v>
      </c>
      <c r="Q71" s="5">
        <f t="shared" si="17"/>
        <v>-67.58679217582801</v>
      </c>
      <c r="R71" s="6">
        <v>6.34999999999999</v>
      </c>
    </row>
    <row r="72" spans="1:18" ht="15">
      <c r="A72" s="12">
        <v>40227</v>
      </c>
      <c r="B72" s="5">
        <v>49</v>
      </c>
      <c r="C72" s="5">
        <v>-11.98321929341225</v>
      </c>
      <c r="D72" s="6">
        <v>6.39999999999999</v>
      </c>
      <c r="E72" s="5">
        <f t="shared" si="9"/>
        <v>84.00000000000016</v>
      </c>
      <c r="F72" s="5">
        <f t="shared" si="10"/>
        <v>-0.9919107911753792</v>
      </c>
      <c r="G72" s="5">
        <f t="shared" si="12"/>
        <v>-77.57729263962578</v>
      </c>
      <c r="H72" s="5">
        <f t="shared" si="1"/>
        <v>4.915531937474205</v>
      </c>
      <c r="I72" s="5">
        <f t="shared" si="13"/>
        <v>-86.54892766502742</v>
      </c>
      <c r="J72" s="5">
        <f t="shared" si="3"/>
        <v>11.34632012508105</v>
      </c>
      <c r="K72" s="5">
        <f t="shared" si="14"/>
        <v>-96.7388297986236</v>
      </c>
      <c r="L72" s="5">
        <f t="shared" si="3"/>
        <v>15.698894984494228</v>
      </c>
      <c r="M72" s="5">
        <f t="shared" si="15"/>
        <v>-104.22572026869051</v>
      </c>
      <c r="N72" s="5">
        <f t="shared" si="6"/>
        <v>17.22173755788558</v>
      </c>
      <c r="O72" s="5">
        <f t="shared" si="16"/>
        <v>-107.02477469347357</v>
      </c>
      <c r="P72" s="5">
        <f t="shared" si="7"/>
        <v>-7.743868394872025</v>
      </c>
      <c r="Q72" s="5">
        <f t="shared" si="17"/>
        <v>-67.21242878712499</v>
      </c>
      <c r="R72" s="6">
        <v>6.39999999999999</v>
      </c>
    </row>
    <row r="73" spans="1:18" ht="15">
      <c r="A73" s="12">
        <v>40228</v>
      </c>
      <c r="B73" s="5">
        <v>50</v>
      </c>
      <c r="C73" s="5">
        <v>-11.63953282503095</v>
      </c>
      <c r="D73" s="6">
        <v>6.44999999999999</v>
      </c>
      <c r="E73" s="5">
        <f t="shared" si="9"/>
        <v>83.25000000000014</v>
      </c>
      <c r="F73" s="5">
        <f t="shared" si="10"/>
        <v>-0.37811993105521957</v>
      </c>
      <c r="G73" s="5">
        <f t="shared" si="12"/>
        <v>-77.17045318307186</v>
      </c>
      <c r="H73" s="5">
        <f t="shared" si="1"/>
        <v>5.543252659139741</v>
      </c>
      <c r="I73" s="5">
        <f t="shared" si="13"/>
        <v>-86.13677215506029</v>
      </c>
      <c r="J73" s="5">
        <f t="shared" si="3"/>
        <v>11.971226151642014</v>
      </c>
      <c r="K73" s="5">
        <f t="shared" si="14"/>
        <v>-96.34513347362073</v>
      </c>
      <c r="L73" s="5">
        <f t="shared" si="3"/>
        <v>16.309097595079237</v>
      </c>
      <c r="M73" s="5">
        <f t="shared" si="15"/>
        <v>-103.86101513547835</v>
      </c>
      <c r="N73" s="5">
        <f t="shared" si="6"/>
        <v>17.823736928279235</v>
      </c>
      <c r="O73" s="5">
        <f t="shared" si="16"/>
        <v>-106.67385662428626</v>
      </c>
      <c r="P73" s="5">
        <f t="shared" si="7"/>
        <v>-7.164764498600257</v>
      </c>
      <c r="Q73" s="5">
        <f t="shared" si="17"/>
        <v>-66.8360706304213</v>
      </c>
      <c r="R73" s="6">
        <v>6.44999999999999</v>
      </c>
    </row>
    <row r="74" spans="1:18" ht="15">
      <c r="A74" s="12">
        <v>40229</v>
      </c>
      <c r="B74" s="5">
        <v>51</v>
      </c>
      <c r="C74" s="5">
        <v>-11.292485909379778</v>
      </c>
      <c r="D74" s="6">
        <v>6.49999999999999</v>
      </c>
      <c r="E74" s="5">
        <f t="shared" si="9"/>
        <v>82.50000000000014</v>
      </c>
      <c r="F74" s="5">
        <f t="shared" si="10"/>
        <v>0.2346773766936026</v>
      </c>
      <c r="G74" s="5">
        <f t="shared" si="12"/>
        <v>-76.76214737635559</v>
      </c>
      <c r="H74" s="5">
        <f t="shared" si="1"/>
        <v>6.1706681825109255</v>
      </c>
      <c r="I74" s="5">
        <f t="shared" si="13"/>
        <v>-85.72370943485924</v>
      </c>
      <c r="J74" s="5">
        <f t="shared" si="3"/>
        <v>12.596609899196704</v>
      </c>
      <c r="K74" s="5">
        <f t="shared" si="14"/>
        <v>-95.95131874788002</v>
      </c>
      <c r="L74" s="5">
        <f t="shared" si="3"/>
        <v>16.920258576918194</v>
      </c>
      <c r="M74" s="5">
        <f t="shared" si="15"/>
        <v>-103.49691717117247</v>
      </c>
      <c r="N74" s="5">
        <f t="shared" si="6"/>
        <v>18.426840215546928</v>
      </c>
      <c r="O74" s="5">
        <f t="shared" si="16"/>
        <v>-106.32384771269535</v>
      </c>
      <c r="P74" s="5">
        <f t="shared" si="7"/>
        <v>-6.587290319847151</v>
      </c>
      <c r="Q74" s="5">
        <f t="shared" si="17"/>
        <v>-66.45765449016349</v>
      </c>
      <c r="R74" s="6">
        <v>6.49999999999999</v>
      </c>
    </row>
    <row r="75" spans="1:18" ht="15">
      <c r="A75" s="14">
        <v>40230</v>
      </c>
      <c r="B75" s="15">
        <v>52</v>
      </c>
      <c r="C75" s="15">
        <v>-10.942172139677938</v>
      </c>
      <c r="D75" s="6">
        <v>6.54999999999999</v>
      </c>
      <c r="E75" s="5">
        <f t="shared" si="9"/>
        <v>81.75000000000014</v>
      </c>
      <c r="F75" s="5">
        <f t="shared" si="10"/>
        <v>0.8464462662519681</v>
      </c>
      <c r="G75" s="5">
        <f t="shared" si="12"/>
        <v>-76.35228435507996</v>
      </c>
      <c r="H75" s="5">
        <f t="shared" si="1"/>
        <v>6.797745148573526</v>
      </c>
      <c r="I75" s="5">
        <f t="shared" si="13"/>
        <v>-85.30963769538678</v>
      </c>
      <c r="J75" s="5">
        <f t="shared" si="3"/>
        <v>13.22244201484927</v>
      </c>
      <c r="K75" s="5">
        <f t="shared" si="14"/>
        <v>-95.55729047054423</v>
      </c>
      <c r="L75" s="5">
        <f t="shared" si="3"/>
        <v>17.53235177076653</v>
      </c>
      <c r="M75" s="5">
        <f t="shared" si="15"/>
        <v>-103.13334982732071</v>
      </c>
      <c r="N75" s="5">
        <f t="shared" si="6"/>
        <v>19.031022181321696</v>
      </c>
      <c r="O75" s="5">
        <f t="shared" si="16"/>
        <v>-105.97468102813725</v>
      </c>
      <c r="P75" s="5">
        <f t="shared" si="7"/>
        <v>-6.011480143565155</v>
      </c>
      <c r="Q75" s="5">
        <f t="shared" si="17"/>
        <v>-66.07711706040506</v>
      </c>
      <c r="R75" s="6">
        <v>6.54999999999999</v>
      </c>
    </row>
    <row r="76" spans="1:18" ht="15">
      <c r="A76" s="12">
        <v>40231</v>
      </c>
      <c r="B76" s="5">
        <v>53</v>
      </c>
      <c r="C76" s="5">
        <v>-10.588685695764907</v>
      </c>
      <c r="D76" s="6">
        <v>6.59999999999999</v>
      </c>
      <c r="E76" s="5">
        <f t="shared" si="9"/>
        <v>81.00000000000016</v>
      </c>
      <c r="F76" s="5">
        <f t="shared" si="10"/>
        <v>1.4571513389166277</v>
      </c>
      <c r="G76" s="5">
        <f t="shared" si="12"/>
        <v>-75.94077291469263</v>
      </c>
      <c r="H76" s="5">
        <f t="shared" si="1"/>
        <v>7.4244498930611815</v>
      </c>
      <c r="I76" s="5">
        <f t="shared" si="13"/>
        <v>-84.89445437411568</v>
      </c>
      <c r="J76" s="5">
        <f t="shared" si="3"/>
        <v>13.848693185242432</v>
      </c>
      <c r="K76" s="5">
        <f t="shared" si="14"/>
        <v>-95.16295246495163</v>
      </c>
      <c r="L76" s="5">
        <f t="shared" si="3"/>
        <v>18.145351284827854</v>
      </c>
      <c r="M76" s="5">
        <f t="shared" si="15"/>
        <v>-102.77023573861625</v>
      </c>
      <c r="N76" s="5">
        <f t="shared" si="6"/>
        <v>19.636257916953458</v>
      </c>
      <c r="O76" s="5">
        <f t="shared" si="16"/>
        <v>-105.62628901091156</v>
      </c>
      <c r="P76" s="5">
        <f t="shared" si="7"/>
        <v>-5.437368883750163</v>
      </c>
      <c r="Q76" s="5">
        <f t="shared" si="17"/>
        <v>-65.69439492346045</v>
      </c>
      <c r="R76" s="6">
        <v>6.59999999999999</v>
      </c>
    </row>
    <row r="77" spans="1:18" ht="15">
      <c r="A77" s="12">
        <v>40232</v>
      </c>
      <c r="B77" s="5">
        <v>54</v>
      </c>
      <c r="C77" s="5">
        <v>-10.232121358829097</v>
      </c>
      <c r="D77" s="6">
        <v>6.64999999999999</v>
      </c>
      <c r="E77" s="5">
        <f t="shared" si="9"/>
        <v>80.25000000000016</v>
      </c>
      <c r="F77" s="5">
        <f t="shared" si="10"/>
        <v>2.0667566357155884</v>
      </c>
      <c r="G77" s="5">
        <f t="shared" si="12"/>
        <v>-75.52752145641678</v>
      </c>
      <c r="H77" s="5">
        <f t="shared" si="1"/>
        <v>8.050748414670826</v>
      </c>
      <c r="I77" s="5">
        <f t="shared" si="13"/>
        <v>-84.47805607650017</v>
      </c>
      <c r="J77" s="5">
        <f t="shared" si="3"/>
        <v>14.475334110108479</v>
      </c>
      <c r="K77" s="5">
        <f t="shared" si="14"/>
        <v>-94.7682074404288</v>
      </c>
      <c r="L77" s="5">
        <f t="shared" si="3"/>
        <v>18.759231477083535</v>
      </c>
      <c r="M77" s="5">
        <f t="shared" si="15"/>
        <v>-102.40749665145754</v>
      </c>
      <c r="N77" s="5">
        <f t="shared" si="6"/>
        <v>20.242522829172163</v>
      </c>
      <c r="O77" s="5">
        <f t="shared" si="16"/>
        <v>-105.27860341328328</v>
      </c>
      <c r="P77" s="5">
        <f t="shared" si="7"/>
        <v>-4.8649920997129765</v>
      </c>
      <c r="Q77" s="5">
        <f t="shared" si="17"/>
        <v>-65.3094245300377</v>
      </c>
      <c r="R77" s="6">
        <v>6.64999999999999</v>
      </c>
    </row>
    <row r="78" spans="1:18" ht="15">
      <c r="A78" s="12">
        <v>40233</v>
      </c>
      <c r="B78" s="5">
        <v>55</v>
      </c>
      <c r="C78" s="5">
        <v>-9.87257452667309</v>
      </c>
      <c r="D78" s="6">
        <v>6.69999999999999</v>
      </c>
      <c r="E78" s="5">
        <f t="shared" si="9"/>
        <v>79.50000000000014</v>
      </c>
      <c r="F78" s="5">
        <f t="shared" si="10"/>
        <v>2.6752256096502376</v>
      </c>
      <c r="G78" s="5">
        <f t="shared" si="12"/>
        <v>-75.11243793419804</v>
      </c>
      <c r="H78" s="5">
        <f t="shared" si="1"/>
        <v>8.676606342754619</v>
      </c>
      <c r="I78" s="5">
        <f t="shared" si="13"/>
        <v>-84.06033849670781</v>
      </c>
      <c r="J78" s="5">
        <f t="shared" si="3"/>
        <v>15.10233547540227</v>
      </c>
      <c r="K78" s="5">
        <f t="shared" si="14"/>
        <v>-94.37295690117452</v>
      </c>
      <c r="L78" s="5">
        <f t="shared" si="3"/>
        <v>19.373966937478976</v>
      </c>
      <c r="M78" s="5">
        <f t="shared" si="15"/>
        <v>-102.0450533493008</v>
      </c>
      <c r="N78" s="5">
        <f t="shared" si="6"/>
        <v>20.8497926257127</v>
      </c>
      <c r="O78" s="5">
        <f t="shared" si="16"/>
        <v>-104.9315552377298</v>
      </c>
      <c r="P78" s="5">
        <f t="shared" si="7"/>
        <v>-4.294386012498916</v>
      </c>
      <c r="Q78" s="5">
        <f t="shared" si="17"/>
        <v>-64.92214218085444</v>
      </c>
      <c r="R78" s="6">
        <v>6.69999999999999</v>
      </c>
    </row>
    <row r="79" spans="1:18" ht="15">
      <c r="A79" s="12">
        <v>40234</v>
      </c>
      <c r="B79" s="5">
        <v>56</v>
      </c>
      <c r="C79" s="5">
        <v>-9.510141229375423</v>
      </c>
      <c r="D79" s="6">
        <v>6.74999999999999</v>
      </c>
      <c r="E79" s="5">
        <f t="shared" si="9"/>
        <v>78.75000000000014</v>
      </c>
      <c r="F79" s="5">
        <f t="shared" si="10"/>
        <v>3.2825210975375794</v>
      </c>
      <c r="G79" s="5">
        <f t="shared" si="12"/>
        <v>-74.69542980265696</v>
      </c>
      <c r="H79" s="5">
        <f t="shared" si="1"/>
        <v>9.301988904437657</v>
      </c>
      <c r="I79" s="5">
        <f t="shared" si="13"/>
        <v>-83.64119633754862</v>
      </c>
      <c r="J79" s="5">
        <f t="shared" si="3"/>
        <v>15.729667925965266</v>
      </c>
      <c r="K79" s="5">
        <f t="shared" si="14"/>
        <v>-93.97710105206818</v>
      </c>
      <c r="L79" s="5">
        <f t="shared" si="3"/>
        <v>19.989532469937576</v>
      </c>
      <c r="M79" s="5">
        <f t="shared" si="15"/>
        <v>-101.68282557461814</v>
      </c>
      <c r="N79" s="5">
        <f t="shared" si="6"/>
        <v>21.45804330088295</v>
      </c>
      <c r="O79" s="5">
        <f t="shared" si="16"/>
        <v>-104.5850746721678</v>
      </c>
      <c r="P79" s="5">
        <f t="shared" si="7"/>
        <v>-3.725587521453553</v>
      </c>
      <c r="Q79" s="5">
        <f t="shared" si="17"/>
        <v>-64.53248400974624</v>
      </c>
      <c r="R79" s="6">
        <v>6.74999999999999</v>
      </c>
    </row>
    <row r="80" spans="1:18" ht="15">
      <c r="A80" s="12">
        <v>40235</v>
      </c>
      <c r="B80" s="5">
        <v>57</v>
      </c>
      <c r="C80" s="5">
        <v>-9.144918145207663</v>
      </c>
      <c r="D80" s="6">
        <v>6.79999999999999</v>
      </c>
      <c r="E80" s="5">
        <f t="shared" si="9"/>
        <v>78.00000000000014</v>
      </c>
      <c r="F80" s="5">
        <f t="shared" si="10"/>
        <v>3.888605291425574</v>
      </c>
      <c r="G80" s="5">
        <f t="shared" si="12"/>
        <v>-74.2764039660437</v>
      </c>
      <c r="H80" s="5">
        <f t="shared" si="1"/>
        <v>9.926860891108888</v>
      </c>
      <c r="I80" s="5">
        <f t="shared" si="13"/>
        <v>-83.22052322953931</v>
      </c>
      <c r="J80" s="5">
        <f t="shared" si="3"/>
        <v>16.357302037666155</v>
      </c>
      <c r="K80" s="5">
        <f t="shared" si="14"/>
        <v>-93.58053870122596</v>
      </c>
      <c r="L80" s="5">
        <f t="shared" si="3"/>
        <v>20.60590307417114</v>
      </c>
      <c r="M80" s="5">
        <f t="shared" si="15"/>
        <v>-101.32073194725994</v>
      </c>
      <c r="N80" s="5">
        <f t="shared" si="6"/>
        <v>22.06725112105431</v>
      </c>
      <c r="O80" s="5">
        <f t="shared" si="16"/>
        <v>-104.23909102198147</v>
      </c>
      <c r="P80" s="5">
        <f t="shared" si="7"/>
        <v>-3.15863422093225</v>
      </c>
      <c r="Q80" s="5">
        <f t="shared" si="17"/>
        <v>-64.14038596828269</v>
      </c>
      <c r="R80" s="6">
        <v>6.79999999999999</v>
      </c>
    </row>
    <row r="81" spans="1:18" ht="15">
      <c r="A81" s="12">
        <v>40236</v>
      </c>
      <c r="B81" s="5">
        <v>58</v>
      </c>
      <c r="C81" s="5">
        <v>-8.777002616664122</v>
      </c>
      <c r="D81" s="6">
        <v>6.84999999999999</v>
      </c>
      <c r="E81" s="5">
        <f t="shared" si="9"/>
        <v>77.25000000000016</v>
      </c>
      <c r="F81" s="5">
        <f t="shared" si="10"/>
        <v>4.4934397095562195</v>
      </c>
      <c r="G81" s="5">
        <f t="shared" si="12"/>
        <v>-73.85526672819825</v>
      </c>
      <c r="H81" s="5">
        <f t="shared" si="1"/>
        <v>10.551186624232432</v>
      </c>
      <c r="I81" s="5">
        <f t="shared" si="13"/>
        <v>-82.79821164904313</v>
      </c>
      <c r="J81" s="5">
        <f t="shared" si="3"/>
        <v>16.98520828896212</v>
      </c>
      <c r="K81" s="5">
        <f t="shared" si="14"/>
        <v>-93.18316715911887</v>
      </c>
      <c r="L81" s="5">
        <f t="shared" si="3"/>
        <v>21.22305392725414</v>
      </c>
      <c r="M81" s="5">
        <f t="shared" si="15"/>
        <v>-100.95868987900474</v>
      </c>
      <c r="N81" s="5">
        <f t="shared" si="6"/>
        <v>22.677392610053257</v>
      </c>
      <c r="O81" s="5">
        <f t="shared" si="16"/>
        <v>-103.89353263865885</v>
      </c>
      <c r="P81" s="5">
        <f t="shared" si="7"/>
        <v>-2.5935644171493597</v>
      </c>
      <c r="Q81" s="5">
        <f t="shared" si="17"/>
        <v>-63.745783811909845</v>
      </c>
      <c r="R81" s="6">
        <v>6.84999999999999</v>
      </c>
    </row>
    <row r="82" spans="1:18" ht="15">
      <c r="A82" s="12">
        <v>40237</v>
      </c>
      <c r="B82" s="5">
        <v>59</v>
      </c>
      <c r="C82" s="5">
        <v>-8.406492666461492</v>
      </c>
      <c r="D82" s="6">
        <v>6.89999999999999</v>
      </c>
      <c r="E82" s="5">
        <f t="shared" si="9"/>
        <v>76.50000000000016</v>
      </c>
      <c r="F82" s="5">
        <f t="shared" si="10"/>
        <v>5.09698516685108</v>
      </c>
      <c r="G82" s="5">
        <f t="shared" si="12"/>
        <v>-73.43192374352643</v>
      </c>
      <c r="H82" s="5">
        <f t="shared" si="1"/>
        <v>11.174929920424958</v>
      </c>
      <c r="I82" s="5">
        <f t="shared" si="13"/>
        <v>-82.37415283542838</v>
      </c>
      <c r="J82" s="5">
        <f t="shared" si="3"/>
        <v>17.61335703182152</v>
      </c>
      <c r="K82" s="5">
        <f t="shared" si="14"/>
        <v>-92.78488213405548</v>
      </c>
      <c r="L82" s="5">
        <f t="shared" si="3"/>
        <v>21.840960364926826</v>
      </c>
      <c r="M82" s="5">
        <f t="shared" si="15"/>
        <v>-100.596615484063</v>
      </c>
      <c r="N82" s="5">
        <f t="shared" si="6"/>
        <v>23.288444534430855</v>
      </c>
      <c r="O82" s="5">
        <f t="shared" si="16"/>
        <v>-103.54832684482794</v>
      </c>
      <c r="P82" s="5">
        <f t="shared" si="7"/>
        <v>-2.03041714516221</v>
      </c>
      <c r="Q82" s="5">
        <f t="shared" si="17"/>
        <v>-63.348613087644324</v>
      </c>
      <c r="R82" s="6">
        <v>6.89999999999999</v>
      </c>
    </row>
    <row r="83" spans="1:18" ht="15">
      <c r="A83" s="12">
        <v>40238</v>
      </c>
      <c r="B83" s="5">
        <v>60</v>
      </c>
      <c r="C83" s="5">
        <v>-8.033487013365182</v>
      </c>
      <c r="D83" s="6">
        <v>6.94999999999999</v>
      </c>
      <c r="E83" s="5">
        <f t="shared" si="9"/>
        <v>75.75000000000014</v>
      </c>
      <c r="F83" s="5">
        <f t="shared" si="10"/>
        <v>5.699201744895103</v>
      </c>
      <c r="G83" s="5">
        <f t="shared" si="12"/>
        <v>-73.00627996900951</v>
      </c>
      <c r="H83" s="5">
        <f t="shared" si="1"/>
        <v>11.798054055743812</v>
      </c>
      <c r="I83" s="5">
        <f t="shared" si="13"/>
        <v>-81.94823670719097</v>
      </c>
      <c r="J83" s="5">
        <f t="shared" si="3"/>
        <v>18.241718461945933</v>
      </c>
      <c r="K83" s="5">
        <f t="shared" si="14"/>
        <v>-92.38557762382185</v>
      </c>
      <c r="L83" s="5">
        <f t="shared" si="3"/>
        <v>22.45959786259034</v>
      </c>
      <c r="M83" s="5">
        <f t="shared" si="15"/>
        <v>-100.23442348528411</v>
      </c>
      <c r="N83" s="5">
        <f t="shared" si="6"/>
        <v>23.900383888585694</v>
      </c>
      <c r="O83" s="5">
        <f t="shared" si="16"/>
        <v>-103.20339985546572</v>
      </c>
      <c r="P83" s="5">
        <f t="shared" si="7"/>
        <v>-1.4692321859834827</v>
      </c>
      <c r="Q83" s="5">
        <f t="shared" si="17"/>
        <v>-62.94880912334785</v>
      </c>
      <c r="R83" s="6">
        <v>6.94999999999999</v>
      </c>
    </row>
    <row r="84" spans="1:18" s="13" customFormat="1" ht="15">
      <c r="A84" s="12">
        <v>40239</v>
      </c>
      <c r="B84" s="5">
        <v>61</v>
      </c>
      <c r="C84" s="5">
        <v>-7.6580850876996225</v>
      </c>
      <c r="D84" s="13">
        <v>6.99999999999999</v>
      </c>
      <c r="E84" s="13">
        <f t="shared" si="9"/>
        <v>75.00000000000014</v>
      </c>
      <c r="F84" s="13">
        <f t="shared" si="10"/>
        <v>6.300048761395186</v>
      </c>
      <c r="G84" s="5">
        <f t="shared" si="12"/>
        <v>-72.5782396172729</v>
      </c>
      <c r="H84" s="13">
        <f t="shared" si="1"/>
        <v>12.420521729129286</v>
      </c>
      <c r="I84" s="5">
        <f t="shared" si="13"/>
        <v>-81.5203517769904</v>
      </c>
      <c r="J84" s="13">
        <f t="shared" si="3"/>
        <v>18.870262588226673</v>
      </c>
      <c r="K84" s="5">
        <f t="shared" si="14"/>
        <v>-91.98514580325904</v>
      </c>
      <c r="L84" s="13">
        <f t="shared" si="3"/>
        <v>23.078942015954457</v>
      </c>
      <c r="M84" s="5">
        <f t="shared" si="15"/>
        <v>-99.8720271157957</v>
      </c>
      <c r="N84" s="13">
        <f t="shared" si="6"/>
        <v>24.51318787971399</v>
      </c>
      <c r="O84" s="5">
        <f t="shared" si="16"/>
        <v>-102.85867669503672</v>
      </c>
      <c r="P84" s="13">
        <f t="shared" si="7"/>
        <v>-0.9100500838144202</v>
      </c>
      <c r="Q84" s="5">
        <f t="shared" si="17"/>
        <v>-62.54630701861684</v>
      </c>
      <c r="R84" s="13">
        <v>6.99999999999999</v>
      </c>
    </row>
    <row r="85" spans="1:18" ht="15">
      <c r="A85" s="12">
        <v>40240</v>
      </c>
      <c r="B85" s="5">
        <v>62</v>
      </c>
      <c r="C85" s="5">
        <v>-7.280387046400597</v>
      </c>
      <c r="D85" s="6">
        <v>7.04999999999999</v>
      </c>
      <c r="E85" s="5">
        <f t="shared" si="9"/>
        <v>74.25000000000014</v>
      </c>
      <c r="F85" s="5">
        <f t="shared" si="10"/>
        <v>6.899484739091044</v>
      </c>
      <c r="G85" s="5">
        <f t="shared" si="12"/>
        <v>-72.1477061107473</v>
      </c>
      <c r="H85" s="5">
        <f t="shared" si="1"/>
        <v>13.042295024943336</v>
      </c>
      <c r="I85" s="5">
        <f t="shared" si="13"/>
        <v>-81.09038506555147</v>
      </c>
      <c r="J85" s="5">
        <f t="shared" si="3"/>
        <v>19.498959201367192</v>
      </c>
      <c r="K85" s="5">
        <f t="shared" si="14"/>
        <v>-91.58347690754721</v>
      </c>
      <c r="L85" s="5">
        <f t="shared" si="3"/>
        <v>23.69896852129623</v>
      </c>
      <c r="M85" s="5">
        <f t="shared" si="15"/>
        <v>-99.50933801578527</v>
      </c>
      <c r="N85" s="5">
        <f t="shared" si="6"/>
        <v>25.126833912559015</v>
      </c>
      <c r="O85" s="5">
        <f t="shared" si="16"/>
        <v>-102.514081110297</v>
      </c>
      <c r="P85" s="5">
        <f t="shared" si="7"/>
        <v>-0.35291216338973136</v>
      </c>
      <c r="Q85" s="5">
        <f t="shared" si="17"/>
        <v>-62.141041637326055</v>
      </c>
      <c r="R85" s="6">
        <v>7.04999999999999</v>
      </c>
    </row>
    <row r="86" spans="1:18" ht="15">
      <c r="A86" s="12">
        <v>40241</v>
      </c>
      <c r="B86" s="5">
        <v>63</v>
      </c>
      <c r="C86" s="5">
        <v>-6.900493787468597</v>
      </c>
      <c r="D86" s="6">
        <v>7.09999999999999</v>
      </c>
      <c r="E86" s="5">
        <f t="shared" si="9"/>
        <v>73.50000000000016</v>
      </c>
      <c r="F86" s="5">
        <f t="shared" si="10"/>
        <v>7.497467374096396</v>
      </c>
      <c r="G86" s="5">
        <f t="shared" si="12"/>
        <v>-71.71458203696425</v>
      </c>
      <c r="H86" s="5">
        <f t="shared" si="1"/>
        <v>13.663335374545198</v>
      </c>
      <c r="I86" s="5">
        <f t="shared" si="13"/>
        <v>-80.65822201438948</v>
      </c>
      <c r="J86" s="5">
        <f t="shared" si="3"/>
        <v>20.12777784159907</v>
      </c>
      <c r="K86" s="5">
        <f t="shared" si="14"/>
        <v>-91.18045911095219</v>
      </c>
      <c r="L86" s="5">
        <f t="shared" si="3"/>
        <v>24.31965315528475</v>
      </c>
      <c r="M86" s="5">
        <f t="shared" si="15"/>
        <v>-99.1462661241111</v>
      </c>
      <c r="N86" s="5">
        <f t="shared" si="6"/>
        <v>25.741299573929684</v>
      </c>
      <c r="O86" s="5">
        <f t="shared" si="16"/>
        <v>-102.16953547847801</v>
      </c>
      <c r="P86" s="5">
        <f t="shared" si="7"/>
        <v>0.20213945257596436</v>
      </c>
      <c r="Q86" s="5">
        <f t="shared" si="17"/>
        <v>-61.73294760187036</v>
      </c>
      <c r="R86" s="6">
        <v>7.09999999999999</v>
      </c>
    </row>
    <row r="87" spans="1:18" ht="15">
      <c r="A87" s="12">
        <v>40242</v>
      </c>
      <c r="B87" s="5">
        <v>64</v>
      </c>
      <c r="C87" s="5">
        <v>-6.518506963684154</v>
      </c>
      <c r="D87" s="6">
        <v>7.14999999999999</v>
      </c>
      <c r="E87" s="5">
        <f t="shared" si="9"/>
        <v>72.75000000000016</v>
      </c>
      <c r="F87" s="5">
        <f t="shared" si="10"/>
        <v>8.0939535036503</v>
      </c>
      <c r="G87" s="5">
        <f t="shared" si="12"/>
        <v>-71.27876910503672</v>
      </c>
      <c r="H87" s="5">
        <f t="shared" si="1"/>
        <v>14.28360351684373</v>
      </c>
      <c r="I87" s="5">
        <f t="shared" si="13"/>
        <v>-80.22374639731972</v>
      </c>
      <c r="J87" s="5">
        <f t="shared" si="3"/>
        <v>20.75668776541603</v>
      </c>
      <c r="K87" s="5">
        <f t="shared" si="14"/>
        <v>-90.77597840077752</v>
      </c>
      <c r="L87" s="5">
        <f t="shared" si="3"/>
        <v>24.940971754324735</v>
      </c>
      <c r="M87" s="5">
        <f t="shared" si="15"/>
        <v>-98.78271956440612</v>
      </c>
      <c r="N87" s="5">
        <f t="shared" si="6"/>
        <v>26.356562616956683</v>
      </c>
      <c r="O87" s="5">
        <f t="shared" si="16"/>
        <v>-101.82496071054265</v>
      </c>
      <c r="P87" s="5">
        <f t="shared" si="7"/>
        <v>0.755061825852549</v>
      </c>
      <c r="Q87" s="5">
        <f t="shared" si="17"/>
        <v>-61.321959289153426</v>
      </c>
      <c r="R87" s="6">
        <v>7.14999999999999</v>
      </c>
    </row>
    <row r="88" spans="1:18" ht="15">
      <c r="A88" s="12">
        <v>40243</v>
      </c>
      <c r="B88" s="5">
        <v>65</v>
      </c>
      <c r="C88" s="5">
        <v>-6.13452899544781</v>
      </c>
      <c r="D88" s="6">
        <v>7.19999999999999</v>
      </c>
      <c r="E88" s="5">
        <f t="shared" si="9"/>
        <v>72.00000000000014</v>
      </c>
      <c r="F88" s="5">
        <f aca="true" t="shared" si="18" ref="F88:F151">180/PI()*ASIN(SIN(p*PI()/180)*SIN(F$22*PI()/180)+COS(p*PI()/180)*COS(F$22*PI()/180)*COS($E88*PI()/180))</f>
        <v>8.688899073258662</v>
      </c>
      <c r="G88" s="5">
        <f aca="true" t="shared" si="19" ref="G88:G119">-180/PI()*ACOS((SIN(F88*PI()/180)*SIN(p*PI()/180)-SIN(F$22*PI()/180))/(COS(F88*PI()/180)*COS(p*PI()/180)))</f>
        <v>-70.84016810338457</v>
      </c>
      <c r="H88" s="5">
        <f aca="true" t="shared" si="20" ref="H88:H151">180/PI()*ASIN(SIN(p*PI()/180)*SIN(H$22*PI()/180)+COS(p*PI()/180)*COS(H$22*PI()/180)*COS($E88*PI()/180))</f>
        <v>14.903059457763984</v>
      </c>
      <c r="I88" s="5">
        <f aca="true" t="shared" si="21" ref="I88:I119">-180/PI()*ACOS((SIN(H88*PI()/180)*SIN(p*PI()/180)-SIN(H$22*PI()/180))/(COS(H88*PI()/180)*COS(p*PI()/180)))</f>
        <v>-79.78684023071946</v>
      </c>
      <c r="J88" s="5">
        <f aca="true" t="shared" si="22" ref="J88:L151">180/PI()*ASIN(SIN(p*PI()/180)*SIN(J$22*PI()/180)+COS(p*PI()/180)*COS(J$22*PI()/180)*COS($E88*PI()/180))</f>
        <v>21.38565791124528</v>
      </c>
      <c r="K88" s="5">
        <f aca="true" t="shared" si="23" ref="K88:K119">-180/PI()*ACOS((SIN(J88*PI()/180)*SIN(p*PI()/180)-SIN(J$22*PI()/180))/(COS(J88*PI()/180)*COS(p*PI()/180)))</f>
        <v>-90.36991844625116</v>
      </c>
      <c r="L88" s="5">
        <f t="shared" si="22"/>
        <v>25.562900193368044</v>
      </c>
      <c r="M88" s="5">
        <f aca="true" t="shared" si="24" ref="M88:M119">-180/PI()*ACOS((SIN(L88*PI()/180)*SIN(p*PI()/180)-SIN(L$22*PI()/180))/(COS(L88*PI()/180)*COS(p*PI()/180)))</f>
        <v>-98.41860452531323</v>
      </c>
      <c r="N88" s="5">
        <f aca="true" t="shared" si="25" ref="N88:N151">180/PI()*ASIN(SIN(p*PI()/180)*SIN(N$22*PI()/180)+COS(p*PI()/180)*COS(N$22*PI()/180)*COS($E88*PI()/180))</f>
        <v>26.97260094505151</v>
      </c>
      <c r="O88" s="5">
        <f aca="true" t="shared" si="26" ref="O88:O119">-180/PI()*ACOS((SIN(N88*PI()/180)*SIN(p*PI()/180)-SIN(N$22*PI()/180))/(COS(N88*PI()/180)*COS(p*PI()/180)))</f>
        <v>-101.48027614917982</v>
      </c>
      <c r="P88" s="5">
        <f aca="true" t="shared" si="27" ref="P88:P151">180/PI()*ASIN(SIN(p*PI()/180)*SIN(P$22*PI()/180)+COS(p*PI()/180)*COS(P$22*PI()/180)*COS($E88*PI()/180))</f>
        <v>1.3058111850829153</v>
      </c>
      <c r="Q88" s="5">
        <f aca="true" t="shared" si="28" ref="Q88:Q119">-180/PI()*ACOS((SIN(P88*PI()/180)*SIN(p*PI()/180)-SIN(P$22*PI()/180))/(COS(P88*PI()/180)*COS(p*PI()/180)))</f>
        <v>-60.908010828377066</v>
      </c>
      <c r="R88" s="6">
        <v>7.19999999999999</v>
      </c>
    </row>
    <row r="89" spans="1:18" ht="15">
      <c r="A89" s="12">
        <v>40244</v>
      </c>
      <c r="B89" s="5">
        <v>66</v>
      </c>
      <c r="C89" s="5">
        <v>-5.748663082609986</v>
      </c>
      <c r="D89" s="6">
        <v>7.24999999999999</v>
      </c>
      <c r="E89" s="5">
        <f aca="true" t="shared" si="29" ref="E89:E152">(12-D89)*15</f>
        <v>71.25000000000014</v>
      </c>
      <c r="F89" s="5">
        <f t="shared" si="18"/>
        <v>9.282259103208084</v>
      </c>
      <c r="G89" s="5">
        <f t="shared" si="19"/>
        <v>-70.39867885877463</v>
      </c>
      <c r="H89" s="5">
        <f t="shared" si="20"/>
        <v>15.521662428564902</v>
      </c>
      <c r="I89" s="5">
        <f t="shared" si="21"/>
        <v>-79.34738368251502</v>
      </c>
      <c r="J89" s="5">
        <f t="shared" si="22"/>
        <v>22.014656863971958</v>
      </c>
      <c r="K89" s="5">
        <f t="shared" si="23"/>
        <v>-89.96216046206125</v>
      </c>
      <c r="L89" s="5">
        <f t="shared" si="22"/>
        <v>26.18541436413898</v>
      </c>
      <c r="M89" s="5">
        <f t="shared" si="24"/>
        <v>-98.05382513446204</v>
      </c>
      <c r="N89" s="5">
        <f t="shared" si="25"/>
        <v>27.58939259553212</v>
      </c>
      <c r="O89" s="5">
        <f t="shared" si="26"/>
        <v>-101.13539946117724</v>
      </c>
      <c r="P89" s="5">
        <f t="shared" si="27"/>
        <v>1.8543429081111933</v>
      </c>
      <c r="Q89" s="5">
        <f t="shared" si="28"/>
        <v>-60.49103610068967</v>
      </c>
      <c r="R89" s="6">
        <v>7.24999999999999</v>
      </c>
    </row>
    <row r="90" spans="1:18" ht="15">
      <c r="A90" s="12">
        <v>40245</v>
      </c>
      <c r="B90" s="5">
        <v>67</v>
      </c>
      <c r="C90" s="5">
        <v>-5.36101321515887</v>
      </c>
      <c r="D90" s="6">
        <v>7.29999999999999</v>
      </c>
      <c r="E90" s="5">
        <f t="shared" si="29"/>
        <v>70.50000000000014</v>
      </c>
      <c r="F90" s="5">
        <f t="shared" si="18"/>
        <v>9.873987654435027</v>
      </c>
      <c r="G90" s="5">
        <f t="shared" si="19"/>
        <v>-69.95420019675473</v>
      </c>
      <c r="H90" s="5">
        <f t="shared" si="20"/>
        <v>16.139370842942878</v>
      </c>
      <c r="I90" s="5">
        <f t="shared" si="21"/>
        <v>-78.90525497987466</v>
      </c>
      <c r="J90" s="5">
        <f t="shared" si="22"/>
        <v>22.643652818226986</v>
      </c>
      <c r="K90" s="5">
        <f t="shared" si="23"/>
        <v>-89.55258306624033</v>
      </c>
      <c r="L90" s="5">
        <f t="shared" si="22"/>
        <v>26.80849015271553</v>
      </c>
      <c r="M90" s="5">
        <f t="shared" si="24"/>
        <v>-97.68828332576831</v>
      </c>
      <c r="N90" s="5">
        <f t="shared" si="25"/>
        <v>28.206915722875642</v>
      </c>
      <c r="O90" s="5">
        <f t="shared" si="26"/>
        <v>-100.79024652378317</v>
      </c>
      <c r="P90" s="5">
        <f t="shared" si="27"/>
        <v>2.4006115042677973</v>
      </c>
      <c r="Q90" s="5">
        <f t="shared" si="28"/>
        <v>-60.07096874075705</v>
      </c>
      <c r="R90" s="6">
        <v>7.29999999999999</v>
      </c>
    </row>
    <row r="91" spans="1:18" ht="15">
      <c r="A91" s="12">
        <v>40246</v>
      </c>
      <c r="B91" s="5">
        <v>68</v>
      </c>
      <c r="C91" s="5">
        <v>-4.971684182637521</v>
      </c>
      <c r="D91" s="6">
        <v>7.34999999999999</v>
      </c>
      <c r="E91" s="5">
        <f t="shared" si="29"/>
        <v>69.75000000000016</v>
      </c>
      <c r="F91" s="5">
        <f t="shared" si="18"/>
        <v>10.464037793734786</v>
      </c>
      <c r="G91" s="5">
        <f t="shared" si="19"/>
        <v>-69.5066299035729</v>
      </c>
      <c r="H91" s="5">
        <f t="shared" si="20"/>
        <v>16.756142252854605</v>
      </c>
      <c r="I91" s="5">
        <f t="shared" si="21"/>
        <v>-78.46033031559506</v>
      </c>
      <c r="J91" s="5">
        <f t="shared" si="22"/>
        <v>23.272613540343553</v>
      </c>
      <c r="K91" s="5">
        <f t="shared" si="23"/>
        <v>-89.14106213208231</v>
      </c>
      <c r="L91" s="5">
        <f t="shared" si="22"/>
        <v>27.432103416404093</v>
      </c>
      <c r="M91" s="5">
        <f t="shared" si="24"/>
        <v>-97.32187869960482</v>
      </c>
      <c r="N91" s="5">
        <f t="shared" si="25"/>
        <v>28.82514858155592</v>
      </c>
      <c r="O91" s="5">
        <f t="shared" si="26"/>
        <v>-100.44473130463497</v>
      </c>
      <c r="P91" s="5">
        <f t="shared" si="27"/>
        <v>2.9445705966302094</v>
      </c>
      <c r="Q91" s="5">
        <f t="shared" si="28"/>
        <v>-59.64774214032389</v>
      </c>
      <c r="R91" s="6">
        <v>7.34999999999999</v>
      </c>
    </row>
    <row r="92" spans="1:18" ht="15">
      <c r="A92" s="12">
        <v>40247</v>
      </c>
      <c r="B92" s="5">
        <v>69</v>
      </c>
      <c r="C92" s="5">
        <v>-4.580781582165323</v>
      </c>
      <c r="D92" s="6">
        <v>7.39999999999999</v>
      </c>
      <c r="E92" s="5">
        <f t="shared" si="29"/>
        <v>69.00000000000016</v>
      </c>
      <c r="F92" s="5">
        <f t="shared" si="18"/>
        <v>11.052361558296788</v>
      </c>
      <c r="G92" s="5">
        <f t="shared" si="19"/>
        <v>-69.05586468968309</v>
      </c>
      <c r="H92" s="5">
        <f t="shared" si="20"/>
        <v>17.371933302991103</v>
      </c>
      <c r="I92" s="5">
        <f t="shared" si="21"/>
        <v>-78.01248375317853</v>
      </c>
      <c r="J92" s="5">
        <f t="shared" si="22"/>
        <v>23.901506328882174</v>
      </c>
      <c r="K92" s="5">
        <f t="shared" si="23"/>
        <v>-88.72747063375863</v>
      </c>
      <c r="L92" s="5">
        <f t="shared" si="22"/>
        <v>28.056229959841453</v>
      </c>
      <c r="M92" s="5">
        <f t="shared" si="24"/>
        <v>-96.95450837535739</v>
      </c>
      <c r="N92" s="5">
        <f t="shared" si="25"/>
        <v>29.44406950842053</v>
      </c>
      <c r="O92" s="5">
        <f t="shared" si="26"/>
        <v>-100.09876573479862</v>
      </c>
      <c r="P92" s="5">
        <f t="shared" si="27"/>
        <v>3.486172904280708</v>
      </c>
      <c r="Q92" s="5">
        <f t="shared" si="28"/>
        <v>-59.221289453838324</v>
      </c>
      <c r="R92" s="6">
        <v>7.39999999999999</v>
      </c>
    </row>
    <row r="93" spans="1:18" ht="15">
      <c r="A93" s="12">
        <v>40248</v>
      </c>
      <c r="B93" s="5">
        <v>70</v>
      </c>
      <c r="C93" s="5">
        <v>-4.1884118249426505</v>
      </c>
      <c r="D93" s="6">
        <v>7.44999999999999</v>
      </c>
      <c r="E93" s="5">
        <f t="shared" si="29"/>
        <v>68.25000000000014</v>
      </c>
      <c r="F93" s="5">
        <f t="shared" si="18"/>
        <v>11.638909919554182</v>
      </c>
      <c r="G93" s="5">
        <f t="shared" si="19"/>
        <v>-68.60180015495138</v>
      </c>
      <c r="H93" s="5">
        <f t="shared" si="20"/>
        <v>17.986699683833326</v>
      </c>
      <c r="I93" s="5">
        <f t="shared" si="21"/>
        <v>-77.56158713060724</v>
      </c>
      <c r="J93" s="5">
        <f t="shared" si="22"/>
        <v>24.530297973617923</v>
      </c>
      <c r="K93" s="5">
        <f t="shared" si="23"/>
        <v>-88.31167848528415</v>
      </c>
      <c r="L93" s="5">
        <f t="shared" si="22"/>
        <v>28.680845510252258</v>
      </c>
      <c r="M93" s="5">
        <f t="shared" si="24"/>
        <v>-96.58606683584294</v>
      </c>
      <c r="N93" s="5">
        <f t="shared" si="25"/>
        <v>30.063656904558368</v>
      </c>
      <c r="O93" s="5">
        <f t="shared" si="26"/>
        <v>-99.75225957442491</v>
      </c>
      <c r="P93" s="5">
        <f t="shared" si="27"/>
        <v>4.0253702245842025</v>
      </c>
      <c r="Q93" s="5">
        <f t="shared" si="28"/>
        <v>-58.79154360621784</v>
      </c>
      <c r="R93" s="6">
        <v>7.44999999999999</v>
      </c>
    </row>
    <row r="94" spans="1:18" ht="15">
      <c r="A94" s="12">
        <v>40249</v>
      </c>
      <c r="B94" s="5">
        <v>71</v>
      </c>
      <c r="C94" s="5">
        <v>-3.7946821411221467</v>
      </c>
      <c r="D94" s="6">
        <v>7.49999999999999</v>
      </c>
      <c r="E94" s="5">
        <f t="shared" si="29"/>
        <v>67.50000000000014</v>
      </c>
      <c r="F94" s="5">
        <f t="shared" si="18"/>
        <v>12.223632746337943</v>
      </c>
      <c r="G94" s="5">
        <f t="shared" si="19"/>
        <v>-68.14433075568904</v>
      </c>
      <c r="H94" s="5">
        <f t="shared" si="20"/>
        <v>18.60039608321792</v>
      </c>
      <c r="I94" s="5">
        <f t="shared" si="21"/>
        <v>-77.10750996283245</v>
      </c>
      <c r="J94" s="5">
        <f t="shared" si="22"/>
        <v>25.158954712877215</v>
      </c>
      <c r="K94" s="5">
        <f t="shared" si="23"/>
        <v>-87.89355237246478</v>
      </c>
      <c r="L94" s="5">
        <f t="shared" si="22"/>
        <v>29.305925691785404</v>
      </c>
      <c r="M94" s="5">
        <f t="shared" si="24"/>
        <v>-96.21644576302485</v>
      </c>
      <c r="N94" s="5">
        <f t="shared" si="25"/>
        <v>30.683889216605138</v>
      </c>
      <c r="O94" s="5">
        <f t="shared" si="26"/>
        <v>-99.40512027048713</v>
      </c>
      <c r="P94" s="5">
        <f t="shared" si="27"/>
        <v>4.562113415511472</v>
      </c>
      <c r="Q94" s="5">
        <f t="shared" si="28"/>
        <v>-58.35843730283809</v>
      </c>
      <c r="R94" s="6">
        <v>7.49999999999999</v>
      </c>
    </row>
    <row r="95" spans="1:18" ht="15">
      <c r="A95" s="12">
        <v>40250</v>
      </c>
      <c r="B95" s="5">
        <v>72</v>
      </c>
      <c r="C95" s="5">
        <v>-3.399700582934808</v>
      </c>
      <c r="D95" s="6">
        <v>7.54999999999999</v>
      </c>
      <c r="E95" s="5">
        <f t="shared" si="29"/>
        <v>66.75000000000014</v>
      </c>
      <c r="F95" s="5">
        <f t="shared" si="18"/>
        <v>12.806478767327961</v>
      </c>
      <c r="G95" s="5">
        <f t="shared" si="19"/>
        <v>-67.68334977365198</v>
      </c>
      <c r="H95" s="5">
        <f t="shared" si="20"/>
        <v>19.212976136340785</v>
      </c>
      <c r="I95" s="5">
        <f t="shared" si="21"/>
        <v>-76.65011934300846</v>
      </c>
      <c r="J95" s="5">
        <f t="shared" si="22"/>
        <v>25.78744218910477</v>
      </c>
      <c r="K95" s="5">
        <f t="shared" si="23"/>
        <v>-87.4729555774403</v>
      </c>
      <c r="L95" s="5">
        <f t="shared" si="22"/>
        <v>29.931445998846662</v>
      </c>
      <c r="M95" s="5">
        <f t="shared" si="24"/>
        <v>-95.84553386441769</v>
      </c>
      <c r="N95" s="5">
        <f t="shared" si="25"/>
        <v>31.304744917430074</v>
      </c>
      <c r="O95" s="5">
        <f t="shared" si="26"/>
        <v>-99.05725280602026</v>
      </c>
      <c r="P95" s="5">
        <f t="shared" si="27"/>
        <v>5.096352378035847</v>
      </c>
      <c r="Q95" s="5">
        <f t="shared" si="28"/>
        <v>-57.921903041831825</v>
      </c>
      <c r="R95" s="6">
        <v>7.54999999999999</v>
      </c>
    </row>
    <row r="96" spans="1:18" ht="15">
      <c r="A96" s="12">
        <v>40251</v>
      </c>
      <c r="B96" s="5">
        <v>73</v>
      </c>
      <c r="C96" s="5">
        <v>-3.0035760259639197</v>
      </c>
      <c r="D96" s="6">
        <v>7.59999999999999</v>
      </c>
      <c r="E96" s="5">
        <f t="shared" si="29"/>
        <v>66.00000000000016</v>
      </c>
      <c r="F96" s="5">
        <f t="shared" si="18"/>
        <v>13.387395532795894</v>
      </c>
      <c r="G96" s="5">
        <f t="shared" si="19"/>
        <v>-67.21874928716046</v>
      </c>
      <c r="H96" s="5">
        <f t="shared" si="20"/>
        <v>19.824392374123857</v>
      </c>
      <c r="I96" s="5">
        <f t="shared" si="21"/>
        <v>-76.18927984251539</v>
      </c>
      <c r="J96" s="5">
        <f t="shared" si="22"/>
        <v>26.41572540253363</v>
      </c>
      <c r="K96" s="5">
        <f t="shared" si="23"/>
        <v>-87.04974779541675</v>
      </c>
      <c r="L96" s="5">
        <f t="shared" si="22"/>
        <v>30.5573817683387</v>
      </c>
      <c r="M96" s="5">
        <f t="shared" si="24"/>
        <v>-95.47321668952476</v>
      </c>
      <c r="N96" s="5">
        <f t="shared" si="25"/>
        <v>31.926202486142415</v>
      </c>
      <c r="O96" s="5">
        <f t="shared" si="26"/>
        <v>-98.70855954023232</v>
      </c>
      <c r="P96" s="5">
        <f t="shared" si="27"/>
        <v>5.6280360386332235</v>
      </c>
      <c r="Q96" s="5">
        <f t="shared" si="28"/>
        <v>-57.4818731287894</v>
      </c>
      <c r="R96" s="6">
        <v>7.59999999999999</v>
      </c>
    </row>
    <row r="97" spans="1:18" ht="15">
      <c r="A97" s="12">
        <v>40252</v>
      </c>
      <c r="B97" s="5">
        <v>74</v>
      </c>
      <c r="C97" s="5">
        <v>-2.606418168465671</v>
      </c>
      <c r="D97" s="6">
        <v>7.64999999999999</v>
      </c>
      <c r="E97" s="5">
        <f t="shared" si="29"/>
        <v>65.25000000000016</v>
      </c>
      <c r="F97" s="5">
        <f t="shared" si="18"/>
        <v>13.966329375637388</v>
      </c>
      <c r="G97" s="5">
        <f t="shared" si="19"/>
        <v>-66.75042014450688</v>
      </c>
      <c r="H97" s="5">
        <f t="shared" si="20"/>
        <v>20.43459616986985</v>
      </c>
      <c r="I97" s="5">
        <f t="shared" si="21"/>
        <v>-75.72485340982969</v>
      </c>
      <c r="J97" s="5">
        <f t="shared" si="22"/>
        <v>27.043768662823467</v>
      </c>
      <c r="K97" s="5">
        <f t="shared" si="23"/>
        <v>-86.62378494316295</v>
      </c>
      <c r="L97" s="5">
        <f t="shared" si="22"/>
        <v>31.183708150712448</v>
      </c>
      <c r="M97" s="5">
        <f t="shared" si="24"/>
        <v>-95.09937643560087</v>
      </c>
      <c r="N97" s="5">
        <f t="shared" si="25"/>
        <v>32.54824038735148</v>
      </c>
      <c r="O97" s="5">
        <f t="shared" si="26"/>
        <v>-98.35894003880551</v>
      </c>
      <c r="P97" s="5">
        <f t="shared" si="27"/>
        <v>6.157112331918416</v>
      </c>
      <c r="Q97" s="5">
        <f t="shared" si="28"/>
        <v>-57.03827969395658</v>
      </c>
      <c r="R97" s="6">
        <v>7.64999999999999</v>
      </c>
    </row>
    <row r="98" spans="1:18" ht="15">
      <c r="A98" s="12">
        <v>40253</v>
      </c>
      <c r="B98" s="5">
        <v>75</v>
      </c>
      <c r="C98" s="5">
        <v>-2.2083375286406888</v>
      </c>
      <c r="D98" s="6">
        <v>7.69999999999999</v>
      </c>
      <c r="E98" s="5">
        <f t="shared" si="29"/>
        <v>64.50000000000014</v>
      </c>
      <c r="F98" s="5">
        <f t="shared" si="18"/>
        <v>14.543225371694355</v>
      </c>
      <c r="G98" s="5">
        <f t="shared" si="19"/>
        <v>-66.27825193983603</v>
      </c>
      <c r="H98" s="5">
        <f t="shared" si="20"/>
        <v>21.043537684127955</v>
      </c>
      <c r="I98" s="5">
        <f t="shared" si="21"/>
        <v>-75.25669926831903</v>
      </c>
      <c r="J98" s="5">
        <f t="shared" si="22"/>
        <v>27.671535538523834</v>
      </c>
      <c r="K98" s="5">
        <f t="shared" si="23"/>
        <v>-86.19491895882489</v>
      </c>
      <c r="L98" s="5">
        <f t="shared" si="22"/>
        <v>31.810400079726637</v>
      </c>
      <c r="M98" s="5">
        <f t="shared" si="24"/>
        <v>-94.7238917419756</v>
      </c>
      <c r="N98" s="5">
        <f t="shared" si="25"/>
        <v>33.17083704960845</v>
      </c>
      <c r="O98" s="5">
        <f t="shared" si="26"/>
        <v>-98.00829089364589</v>
      </c>
      <c r="P98" s="5">
        <f t="shared" si="27"/>
        <v>6.683528183453313</v>
      </c>
      <c r="Q98" s="5">
        <f t="shared" si="28"/>
        <v>-56.591054712029994</v>
      </c>
      <c r="R98" s="6">
        <v>7.69999999999999</v>
      </c>
    </row>
    <row r="99" spans="1:18" ht="15">
      <c r="A99" s="12">
        <v>40254</v>
      </c>
      <c r="B99" s="5">
        <v>76</v>
      </c>
      <c r="C99" s="5">
        <v>-1.8094454397669069</v>
      </c>
      <c r="D99" s="6">
        <v>7.74999999999999</v>
      </c>
      <c r="E99" s="5">
        <f t="shared" si="29"/>
        <v>63.75000000000015</v>
      </c>
      <c r="F99" s="5">
        <f t="shared" si="18"/>
        <v>15.118027299371187</v>
      </c>
      <c r="G99" s="5">
        <f t="shared" si="19"/>
        <v>-65.8021329916975</v>
      </c>
      <c r="H99" s="5">
        <f t="shared" si="20"/>
        <v>21.651165807692667</v>
      </c>
      <c r="I99" s="5">
        <f t="shared" si="21"/>
        <v>-74.78467381305687</v>
      </c>
      <c r="J99" s="5">
        <f t="shared" si="22"/>
        <v>28.29898880420998</v>
      </c>
      <c r="K99" s="5">
        <f t="shared" si="23"/>
        <v>-85.76299759259095</v>
      </c>
      <c r="L99" s="5">
        <f t="shared" si="22"/>
        <v>32.437432240803844</v>
      </c>
      <c r="M99" s="5">
        <f t="shared" si="24"/>
        <v>-94.34663747211164</v>
      </c>
      <c r="N99" s="5">
        <f t="shared" si="25"/>
        <v>33.79397084295234</v>
      </c>
      <c r="O99" s="5">
        <f t="shared" si="26"/>
        <v>-97.65650553127627</v>
      </c>
      <c r="P99" s="5">
        <f t="shared" si="27"/>
        <v>7.207229492765193</v>
      </c>
      <c r="Q99" s="5">
        <f t="shared" si="28"/>
        <v>-56.140130024654475</v>
      </c>
      <c r="R99" s="6">
        <v>7.74999999999999</v>
      </c>
    </row>
    <row r="100" spans="1:18" ht="15">
      <c r="A100" s="12">
        <v>40255</v>
      </c>
      <c r="B100" s="5">
        <v>77</v>
      </c>
      <c r="C100" s="5">
        <v>-1.4098540431105382</v>
      </c>
      <c r="D100" s="6">
        <v>7.79999999999999</v>
      </c>
      <c r="E100" s="5">
        <f t="shared" si="29"/>
        <v>63.00000000000015</v>
      </c>
      <c r="F100" s="5">
        <f t="shared" si="18"/>
        <v>15.69067759855249</v>
      </c>
      <c r="G100" s="5">
        <f t="shared" si="19"/>
        <v>-65.32195032448764</v>
      </c>
      <c r="H100" s="5">
        <f t="shared" si="20"/>
        <v>22.257428102656622</v>
      </c>
      <c r="I100" s="5">
        <f t="shared" si="21"/>
        <v>-74.30863050677365</v>
      </c>
      <c r="J100" s="5">
        <f t="shared" si="22"/>
        <v>28.92609038512895</v>
      </c>
      <c r="K100" s="5">
        <f t="shared" si="23"/>
        <v>-85.32786418771924</v>
      </c>
      <c r="L100" s="5">
        <f t="shared" si="22"/>
        <v>33.064779037862046</v>
      </c>
      <c r="M100" s="5">
        <f t="shared" si="24"/>
        <v>-93.96748448250634</v>
      </c>
      <c r="N100" s="5">
        <f t="shared" si="25"/>
        <v>34.417620055475616</v>
      </c>
      <c r="O100" s="5">
        <f t="shared" si="26"/>
        <v>-97.30347400899683</v>
      </c>
      <c r="P100" s="5">
        <f t="shared" si="27"/>
        <v>7.728161116616539</v>
      </c>
      <c r="Q100" s="5">
        <f t="shared" si="28"/>
        <v>-55.685437365730785</v>
      </c>
      <c r="R100" s="6">
        <v>7.79999999999999</v>
      </c>
    </row>
    <row r="101" spans="1:18" ht="15">
      <c r="A101" s="12">
        <v>40256</v>
      </c>
      <c r="B101" s="5">
        <v>78</v>
      </c>
      <c r="C101" s="5">
        <v>-1.0096762785382842</v>
      </c>
      <c r="D101" s="6">
        <v>7.84999999999999</v>
      </c>
      <c r="E101" s="5">
        <f t="shared" si="29"/>
        <v>62.25000000000015</v>
      </c>
      <c r="F101" s="5">
        <f t="shared" si="18"/>
        <v>16.261117328833926</v>
      </c>
      <c r="G101" s="5">
        <f t="shared" si="19"/>
        <v>-64.83758965301607</v>
      </c>
      <c r="H101" s="5">
        <f t="shared" si="20"/>
        <v>22.862270741437758</v>
      </c>
      <c r="I101" s="5">
        <f t="shared" si="21"/>
        <v>-73.82841977508483</v>
      </c>
      <c r="J101" s="5">
        <f t="shared" si="22"/>
        <v>29.552801299183496</v>
      </c>
      <c r="K101" s="5">
        <f t="shared" si="23"/>
        <v>-84.88935745141634</v>
      </c>
      <c r="L101" s="5">
        <f t="shared" si="22"/>
        <v>33.692414558491485</v>
      </c>
      <c r="M101" s="5">
        <f t="shared" si="24"/>
        <v>-93.5862993774716</v>
      </c>
      <c r="N101" s="5">
        <f t="shared" si="25"/>
        <v>35.04176286881809</v>
      </c>
      <c r="O101" s="5">
        <f t="shared" si="26"/>
        <v>-96.94908279786125</v>
      </c>
      <c r="P101" s="5">
        <f t="shared" si="27"/>
        <v>8.246266852570772</v>
      </c>
      <c r="Q101" s="5">
        <f t="shared" si="28"/>
        <v>-55.226908389646034</v>
      </c>
      <c r="R101" s="6">
        <v>7.84999999999999</v>
      </c>
    </row>
    <row r="102" spans="1:18" ht="15">
      <c r="A102" s="12">
        <v>40257</v>
      </c>
      <c r="B102" s="5">
        <v>79</v>
      </c>
      <c r="C102" s="5">
        <v>-0.6090258727610788</v>
      </c>
      <c r="D102" s="6">
        <v>7.89999999999999</v>
      </c>
      <c r="E102" s="5">
        <f t="shared" si="29"/>
        <v>61.500000000000156</v>
      </c>
      <c r="F102" s="5">
        <f t="shared" si="18"/>
        <v>16.829286127081936</v>
      </c>
      <c r="G102" s="5">
        <f t="shared" si="19"/>
        <v>-64.34893537045134</v>
      </c>
      <c r="H102" s="5">
        <f t="shared" si="20"/>
        <v>23.4656384437003</v>
      </c>
      <c r="I102" s="5">
        <f t="shared" si="21"/>
        <v>-73.34388890116252</v>
      </c>
      <c r="J102" s="5">
        <f t="shared" si="22"/>
        <v>30.17908159606957</v>
      </c>
      <c r="K102" s="5">
        <f t="shared" si="23"/>
        <v>-84.4473112150352</v>
      </c>
      <c r="L102" s="5">
        <f t="shared" si="22"/>
        <v>34.320312537334786</v>
      </c>
      <c r="M102" s="5">
        <f t="shared" si="24"/>
        <v>-93.20294424874972</v>
      </c>
      <c r="N102" s="5">
        <f t="shared" si="25"/>
        <v>35.66637733248923</v>
      </c>
      <c r="O102" s="5">
        <f t="shared" si="26"/>
        <v>-96.59321455143132</v>
      </c>
      <c r="P102" s="5">
        <f t="shared" si="27"/>
        <v>8.76148942290148</v>
      </c>
      <c r="Q102" s="5">
        <f t="shared" si="28"/>
        <v>-54.764474702542486</v>
      </c>
      <c r="R102" s="6">
        <v>7.89999999999999</v>
      </c>
    </row>
    <row r="103" spans="1:18" ht="15">
      <c r="A103" s="14">
        <v>40258</v>
      </c>
      <c r="B103" s="15">
        <v>80</v>
      </c>
      <c r="C103" s="15">
        <v>-0.20801732514634821</v>
      </c>
      <c r="D103" s="6">
        <v>7.94999999999999</v>
      </c>
      <c r="E103" s="5">
        <f t="shared" si="29"/>
        <v>60.75000000000014</v>
      </c>
      <c r="F103" s="5">
        <f t="shared" si="18"/>
        <v>17.395122164343455</v>
      </c>
      <c r="G103" s="5">
        <f t="shared" si="19"/>
        <v>-63.85587053991884</v>
      </c>
      <c r="H103" s="5">
        <f t="shared" si="20"/>
        <v>24.067474411089197</v>
      </c>
      <c r="I103" s="5">
        <f t="shared" si="21"/>
        <v>-72.85488192004641</v>
      </c>
      <c r="J103" s="5">
        <f t="shared" si="22"/>
        <v>30.804890293372242</v>
      </c>
      <c r="K103" s="5">
        <f t="shared" si="23"/>
        <v>-84.0015541830362</v>
      </c>
      <c r="L103" s="5">
        <f t="shared" si="22"/>
        <v>34.9484463175175</v>
      </c>
      <c r="M103" s="5">
        <f t="shared" si="24"/>
        <v>-92.81727639883556</v>
      </c>
      <c r="N103" s="5">
        <f t="shared" si="25"/>
        <v>36.2914413369109</v>
      </c>
      <c r="O103" s="5">
        <f t="shared" si="26"/>
        <v>-96.23574785918024</v>
      </c>
      <c r="P103" s="5">
        <f t="shared" si="27"/>
        <v>9.273770458896331</v>
      </c>
      <c r="Q103" s="5">
        <f t="shared" si="28"/>
        <v>-54.298067896744094</v>
      </c>
      <c r="R103" s="6">
        <v>7.94999999999999</v>
      </c>
    </row>
    <row r="104" spans="1:18" s="13" customFormat="1" ht="15">
      <c r="A104" s="12">
        <v>40259</v>
      </c>
      <c r="B104" s="5">
        <v>81</v>
      </c>
      <c r="C104" s="5">
        <v>0.19323410895669638</v>
      </c>
      <c r="D104" s="13">
        <v>7.99999999999999</v>
      </c>
      <c r="E104" s="13">
        <f t="shared" si="29"/>
        <v>60.00000000000015</v>
      </c>
      <c r="F104" s="13">
        <f t="shared" si="18"/>
        <v>17.95856210213108</v>
      </c>
      <c r="G104" s="5">
        <f t="shared" si="19"/>
        <v>-63.35827689004588</v>
      </c>
      <c r="H104" s="13">
        <f t="shared" si="20"/>
        <v>24.667720259697006</v>
      </c>
      <c r="I104" s="5">
        <f t="shared" si="21"/>
        <v>-72.36123951282158</v>
      </c>
      <c r="J104" s="13">
        <f t="shared" si="22"/>
        <v>31.43018530941062</v>
      </c>
      <c r="K104" s="5">
        <f t="shared" si="23"/>
        <v>-83.55190967013544</v>
      </c>
      <c r="L104" s="13">
        <f t="shared" si="22"/>
        <v>35.576788809961855</v>
      </c>
      <c r="M104" s="5">
        <f t="shared" si="24"/>
        <v>-92.42914804678372</v>
      </c>
      <c r="N104" s="13">
        <f t="shared" si="25"/>
        <v>36.91693258506191</v>
      </c>
      <c r="O104" s="5">
        <f t="shared" si="26"/>
        <v>-95.87655698331317</v>
      </c>
      <c r="P104" s="13">
        <f t="shared" si="27"/>
        <v>9.783050485609955</v>
      </c>
      <c r="Q104" s="5">
        <f t="shared" si="28"/>
        <v>-53.82761958846279</v>
      </c>
      <c r="R104" s="13">
        <v>7.99999999999999</v>
      </c>
    </row>
    <row r="105" spans="1:18" ht="15">
      <c r="A105" s="12">
        <v>40260</v>
      </c>
      <c r="B105" s="5">
        <v>82</v>
      </c>
      <c r="C105" s="5">
        <v>0.5946124374270642</v>
      </c>
      <c r="D105" s="6">
        <v>8.04999999999999</v>
      </c>
      <c r="E105" s="5">
        <f t="shared" si="29"/>
        <v>59.25000000000015</v>
      </c>
      <c r="F105" s="5">
        <f t="shared" si="18"/>
        <v>18.519541048116047</v>
      </c>
      <c r="G105" s="5">
        <f t="shared" si="19"/>
        <v>-62.85603481476964</v>
      </c>
      <c r="H105" s="5">
        <f t="shared" si="20"/>
        <v>25.266315950183646</v>
      </c>
      <c r="I105" s="5">
        <f t="shared" si="21"/>
        <v>-71.86279890092658</v>
      </c>
      <c r="J105" s="5">
        <f t="shared" si="22"/>
        <v>32.054923392610355</v>
      </c>
      <c r="K105" s="5">
        <f t="shared" si="23"/>
        <v>-83.09819532603984</v>
      </c>
      <c r="L105" s="5">
        <f t="shared" si="22"/>
        <v>36.2053124504036</v>
      </c>
      <c r="M105" s="5">
        <f t="shared" si="24"/>
        <v>-92.03840601517615</v>
      </c>
      <c r="N105" s="5">
        <f t="shared" si="25"/>
        <v>37.542828562596085</v>
      </c>
      <c r="O105" s="5">
        <f t="shared" si="26"/>
        <v>-95.51551157766066</v>
      </c>
      <c r="P105" s="5">
        <f t="shared" si="27"/>
        <v>10.289268907124223</v>
      </c>
      <c r="Q105" s="5">
        <f t="shared" si="28"/>
        <v>-53.353061458909316</v>
      </c>
      <c r="R105" s="6">
        <v>8.04999999999999</v>
      </c>
    </row>
    <row r="106" spans="1:18" ht="15">
      <c r="A106" s="12">
        <v>40261</v>
      </c>
      <c r="B106" s="5">
        <v>83</v>
      </c>
      <c r="C106" s="5">
        <v>0.9960009531576632</v>
      </c>
      <c r="D106" s="6">
        <v>8.09999999999999</v>
      </c>
      <c r="E106" s="5">
        <f t="shared" si="29"/>
        <v>58.50000000000014</v>
      </c>
      <c r="F106" s="5">
        <f t="shared" si="18"/>
        <v>19.077992511266412</v>
      </c>
      <c r="G106" s="5">
        <f t="shared" si="19"/>
        <v>-62.349023377746384</v>
      </c>
      <c r="H106" s="5">
        <f t="shared" si="20"/>
        <v>25.86319971546919</v>
      </c>
      <c r="I106" s="5">
        <f t="shared" si="21"/>
        <v>-71.35939374089442</v>
      </c>
      <c r="J106" s="5">
        <f t="shared" si="22"/>
        <v>32.67906004716592</v>
      </c>
      <c r="K106" s="5">
        <f t="shared" si="23"/>
        <v>-82.64022284714987</v>
      </c>
      <c r="L106" s="5">
        <f t="shared" si="22"/>
        <v>36.83398915391452</v>
      </c>
      <c r="M106" s="5">
        <f t="shared" si="24"/>
        <v>-91.64489139681599</v>
      </c>
      <c r="N106" s="5">
        <f t="shared" si="25"/>
        <v>38.169106506292536</v>
      </c>
      <c r="O106" s="5">
        <f t="shared" si="26"/>
        <v>-95.1524763871778</v>
      </c>
      <c r="P106" s="5">
        <f t="shared" si="27"/>
        <v>10.792363992377515</v>
      </c>
      <c r="Q106" s="5">
        <f t="shared" si="28"/>
        <v>-52.87432529893578</v>
      </c>
      <c r="R106" s="6">
        <v>8.09999999999999</v>
      </c>
    </row>
    <row r="107" spans="1:18" ht="15">
      <c r="A107" s="12">
        <v>40262</v>
      </c>
      <c r="B107" s="5">
        <v>84</v>
      </c>
      <c r="C107" s="5">
        <v>1.3972822584496276</v>
      </c>
      <c r="D107" s="6">
        <v>8.14999999999999</v>
      </c>
      <c r="E107" s="5">
        <f t="shared" si="29"/>
        <v>57.750000000000156</v>
      </c>
      <c r="F107" s="5">
        <f t="shared" si="18"/>
        <v>19.633848356475486</v>
      </c>
      <c r="G107" s="5">
        <f t="shared" si="19"/>
        <v>-61.83712032172345</v>
      </c>
      <c r="H107" s="5">
        <f t="shared" si="20"/>
        <v>26.458307985922207</v>
      </c>
      <c r="I107" s="5">
        <f t="shared" si="21"/>
        <v>-70.85085401987205</v>
      </c>
      <c r="J107" s="5">
        <f t="shared" si="22"/>
        <v>33.302549454740735</v>
      </c>
      <c r="K107" s="5">
        <f t="shared" si="23"/>
        <v>-82.17779767458865</v>
      </c>
      <c r="L107" s="5">
        <f t="shared" si="22"/>
        <v>37.46279026671684</v>
      </c>
      <c r="M107" s="5">
        <f t="shared" si="24"/>
        <v>-91.24843919959154</v>
      </c>
      <c r="N107" s="5">
        <f t="shared" si="25"/>
        <v>38.795743370684505</v>
      </c>
      <c r="O107" s="5">
        <f t="shared" si="26"/>
        <v>-94.78731092644489</v>
      </c>
      <c r="P107" s="5">
        <f t="shared" si="27"/>
        <v>11.292272861628918</v>
      </c>
      <c r="Q107" s="5">
        <f t="shared" si="28"/>
        <v>-52.391343057338624</v>
      </c>
      <c r="R107" s="6">
        <v>8.14999999999999</v>
      </c>
    </row>
    <row r="108" spans="1:18" ht="15">
      <c r="A108" s="12">
        <v>40263</v>
      </c>
      <c r="B108" s="5">
        <v>85</v>
      </c>
      <c r="C108" s="5">
        <v>1.7983382920402122</v>
      </c>
      <c r="D108" s="6">
        <v>8.19999999999999</v>
      </c>
      <c r="E108" s="5">
        <f t="shared" si="29"/>
        <v>57.00000000000014</v>
      </c>
      <c r="F108" s="5">
        <f t="shared" si="18"/>
        <v>20.18703875873282</v>
      </c>
      <c r="G108" s="5">
        <f t="shared" si="19"/>
        <v>-61.320202083259375</v>
      </c>
      <c r="H108" s="5">
        <f t="shared" si="20"/>
        <v>27.05157531196812</v>
      </c>
      <c r="I108" s="5">
        <f t="shared" si="21"/>
        <v>-70.33700595231123</v>
      </c>
      <c r="J108" s="5">
        <f t="shared" si="22"/>
        <v>33.92534439193568</v>
      </c>
      <c r="K108" s="5">
        <f t="shared" si="23"/>
        <v>-81.71071867789817</v>
      </c>
      <c r="L108" s="5">
        <f t="shared" si="22"/>
        <v>38.09168651505641</v>
      </c>
      <c r="M108" s="5">
        <f t="shared" si="24"/>
        <v>-90.84887796782283</v>
      </c>
      <c r="N108" s="5">
        <f t="shared" si="25"/>
        <v>39.42271579269832</v>
      </c>
      <c r="O108" s="5">
        <f t="shared" si="26"/>
        <v>-94.4198691354151</v>
      </c>
      <c r="P108" s="5">
        <f t="shared" si="27"/>
        <v>11.788931473627203</v>
      </c>
      <c r="Q108" s="5">
        <f t="shared" si="28"/>
        <v>-51.90404689295191</v>
      </c>
      <c r="R108" s="6">
        <v>8.19999999999999</v>
      </c>
    </row>
    <row r="109" spans="1:18" ht="15">
      <c r="A109" s="12">
        <v>40264</v>
      </c>
      <c r="B109" s="5">
        <v>86</v>
      </c>
      <c r="C109" s="5">
        <v>2.1990503587812067</v>
      </c>
      <c r="D109" s="6">
        <v>8.24999999999998</v>
      </c>
      <c r="E109" s="5">
        <f t="shared" si="29"/>
        <v>56.25000000000029</v>
      </c>
      <c r="F109" s="5">
        <f t="shared" si="18"/>
        <v>20.737492156897325</v>
      </c>
      <c r="G109" s="5">
        <f t="shared" si="19"/>
        <v>-60.7981438132034</v>
      </c>
      <c r="H109" s="5">
        <f t="shared" si="20"/>
        <v>27.642934284043726</v>
      </c>
      <c r="I109" s="5">
        <f t="shared" si="21"/>
        <v>-69.81767187827727</v>
      </c>
      <c r="J109" s="5">
        <f t="shared" si="22"/>
        <v>34.54739614323873</v>
      </c>
      <c r="K109" s="5">
        <f t="shared" si="23"/>
        <v>-81.23877782372658</v>
      </c>
      <c r="L109" s="5">
        <f t="shared" si="22"/>
        <v>38.720647950879766</v>
      </c>
      <c r="M109" s="5">
        <f t="shared" si="24"/>
        <v>-90.44602937825915</v>
      </c>
      <c r="N109" s="5">
        <f t="shared" si="25"/>
        <v>40.050000054117206</v>
      </c>
      <c r="O109" s="5">
        <f t="shared" si="26"/>
        <v>-94.04999901048973</v>
      </c>
      <c r="P109" s="5">
        <f t="shared" si="27"/>
        <v>12.282274613557954</v>
      </c>
      <c r="Q109" s="5">
        <f t="shared" si="28"/>
        <v>-51.412369230662186</v>
      </c>
      <c r="R109" s="6">
        <v>8.24999999999998</v>
      </c>
    </row>
    <row r="110" spans="1:18" ht="15">
      <c r="A110" s="12">
        <v>40265</v>
      </c>
      <c r="B110" s="5">
        <v>87</v>
      </c>
      <c r="C110" s="5">
        <v>2.599299161976987</v>
      </c>
      <c r="D110" s="6">
        <v>8.29999999999998</v>
      </c>
      <c r="E110" s="5">
        <f t="shared" si="29"/>
        <v>55.50000000000031</v>
      </c>
      <c r="F110" s="5">
        <f t="shared" si="18"/>
        <v>21.28513520714257</v>
      </c>
      <c r="G110" s="5">
        <f t="shared" si="19"/>
        <v>-60.270819403368655</v>
      </c>
      <c r="H110" s="5">
        <f t="shared" si="20"/>
        <v>28.23231544983011</v>
      </c>
      <c r="I110" s="5">
        <f t="shared" si="21"/>
        <v>-69.29267016387693</v>
      </c>
      <c r="J110" s="5">
        <f t="shared" si="22"/>
        <v>35.1686544091508</v>
      </c>
      <c r="K110" s="5">
        <f t="shared" si="23"/>
        <v>-80.76175982881458</v>
      </c>
      <c r="L110" s="5">
        <f t="shared" si="22"/>
        <v>39.34964389403884</v>
      </c>
      <c r="M110" s="5">
        <f t="shared" si="24"/>
        <v>-90.0397078087378</v>
      </c>
      <c r="N110" s="5">
        <f t="shared" si="25"/>
        <v>40.677572041668476</v>
      </c>
      <c r="O110" s="5">
        <f t="shared" si="26"/>
        <v>-93.67754220881552</v>
      </c>
      <c r="P110" s="5">
        <f t="shared" si="27"/>
        <v>12.772235881847992</v>
      </c>
      <c r="Q110" s="5">
        <f t="shared" si="28"/>
        <v>-50.91624282147425</v>
      </c>
      <c r="R110" s="6">
        <v>8.29999999999998</v>
      </c>
    </row>
    <row r="111" spans="1:18" ht="15">
      <c r="A111" s="12">
        <v>40266</v>
      </c>
      <c r="B111" s="5">
        <v>88</v>
      </c>
      <c r="C111" s="5">
        <v>2.9989648383828658</v>
      </c>
      <c r="D111" s="6">
        <v>8.34999999999998</v>
      </c>
      <c r="E111" s="5">
        <f t="shared" si="29"/>
        <v>54.7500000000003</v>
      </c>
      <c r="F111" s="5">
        <f t="shared" si="18"/>
        <v>21.829892736150622</v>
      </c>
      <c r="G111" s="5">
        <f t="shared" si="19"/>
        <v>-59.738101519863264</v>
      </c>
      <c r="H111" s="5">
        <f t="shared" si="20"/>
        <v>28.8196472286966</v>
      </c>
      <c r="I111" s="5">
        <f t="shared" si="21"/>
        <v>-68.76181510437353</v>
      </c>
      <c r="J111" s="5">
        <f t="shared" si="22"/>
        <v>35.78906720916002</v>
      </c>
      <c r="K111" s="5">
        <f t="shared" si="23"/>
        <v>-80.27944179658024</v>
      </c>
      <c r="L111" s="5">
        <f t="shared" si="22"/>
        <v>39.97864287071762</v>
      </c>
      <c r="M111" s="5">
        <f t="shared" si="24"/>
        <v>-89.62971987734475</v>
      </c>
      <c r="N111" s="5">
        <f t="shared" si="25"/>
        <v>41.30540720450941</v>
      </c>
      <c r="O111" s="5">
        <f t="shared" si="26"/>
        <v>-93.30233362349905</v>
      </c>
      <c r="P111" s="5">
        <f t="shared" si="27"/>
        <v>13.258747683907716</v>
      </c>
      <c r="Q111" s="5">
        <f t="shared" si="28"/>
        <v>-50.41560080675978</v>
      </c>
      <c r="R111" s="6">
        <v>8.34999999999998</v>
      </c>
    </row>
    <row r="112" spans="1:18" ht="15">
      <c r="A112" s="12">
        <v>40267</v>
      </c>
      <c r="B112" s="5">
        <v>89</v>
      </c>
      <c r="C112" s="5">
        <v>3.3979269958566567</v>
      </c>
      <c r="D112" s="6">
        <v>8.39999999999998</v>
      </c>
      <c r="E112" s="5">
        <f t="shared" si="29"/>
        <v>54.000000000000284</v>
      </c>
      <c r="F112" s="5">
        <f t="shared" si="18"/>
        <v>22.371687694144786</v>
      </c>
      <c r="G112" s="5">
        <f t="shared" si="19"/>
        <v>-59.19986164356622</v>
      </c>
      <c r="H112" s="5">
        <f t="shared" si="20"/>
        <v>29.404855823298934</v>
      </c>
      <c r="I112" s="5">
        <f t="shared" si="21"/>
        <v>-68.22491683062128</v>
      </c>
      <c r="J112" s="5">
        <f t="shared" si="22"/>
        <v>36.40858077921906</v>
      </c>
      <c r="K112" s="5">
        <f t="shared" si="23"/>
        <v>-79.79159283659146</v>
      </c>
      <c r="L112" s="5">
        <f t="shared" si="22"/>
        <v>40.607612547752005</v>
      </c>
      <c r="M112" s="5">
        <f t="shared" si="24"/>
        <v>-89.21586394972698</v>
      </c>
      <c r="N112" s="5">
        <f t="shared" si="25"/>
        <v>41.93348050886888</v>
      </c>
      <c r="O112" s="5">
        <f t="shared" si="26"/>
        <v>-92.92420092720474</v>
      </c>
      <c r="P112" s="5">
        <f t="shared" si="27"/>
        <v>13.741741220899845</v>
      </c>
      <c r="Q112" s="5">
        <f t="shared" si="28"/>
        <v>-49.91037678681502</v>
      </c>
      <c r="R112" s="6">
        <v>8.39999999999998</v>
      </c>
    </row>
    <row r="113" spans="1:18" ht="15">
      <c r="A113" s="12">
        <v>40268</v>
      </c>
      <c r="B113" s="5">
        <v>90</v>
      </c>
      <c r="C113" s="5">
        <v>3.7960647536479297</v>
      </c>
      <c r="D113" s="6">
        <v>8.44999999999998</v>
      </c>
      <c r="E113" s="5">
        <f t="shared" si="29"/>
        <v>53.250000000000306</v>
      </c>
      <c r="F113" s="5">
        <f t="shared" si="18"/>
        <v>22.91044110785911</v>
      </c>
      <c r="G113" s="5">
        <f t="shared" si="19"/>
        <v>-58.655970118265095</v>
      </c>
      <c r="H113" s="5">
        <f t="shared" si="20"/>
        <v>29.987865128277296</v>
      </c>
      <c r="I113" s="5">
        <f t="shared" si="21"/>
        <v>-67.68178121953088</v>
      </c>
      <c r="J113" s="5">
        <f t="shared" si="22"/>
        <v>37.02713946335421</v>
      </c>
      <c r="K113" s="5">
        <f t="shared" si="23"/>
        <v>-79.2979736662151</v>
      </c>
      <c r="L113" s="5">
        <f t="shared" si="22"/>
        <v>41.23651966247799</v>
      </c>
      <c r="M113" s="5">
        <f t="shared" si="24"/>
        <v>-88.79792961200432</v>
      </c>
      <c r="N113" s="5">
        <f t="shared" si="25"/>
        <v>42.56176638957389</v>
      </c>
      <c r="O113" s="5">
        <f t="shared" si="26"/>
        <v>-92.54296408135623</v>
      </c>
      <c r="P113" s="5">
        <f t="shared" si="27"/>
        <v>14.22114648162464</v>
      </c>
      <c r="Q113" s="5">
        <f t="shared" si="28"/>
        <v>-49.40050489385481</v>
      </c>
      <c r="R113" s="6">
        <v>8.44999999999998</v>
      </c>
    </row>
    <row r="114" spans="1:18" ht="15">
      <c r="A114" s="12">
        <v>40269</v>
      </c>
      <c r="B114" s="5">
        <v>91</v>
      </c>
      <c r="C114" s="5">
        <v>4.19325678530163</v>
      </c>
      <c r="D114" s="6">
        <v>8.49999999999998</v>
      </c>
      <c r="E114" s="5">
        <f t="shared" si="29"/>
        <v>52.50000000000029</v>
      </c>
      <c r="F114" s="5">
        <f t="shared" si="18"/>
        <v>23.446072033556508</v>
      </c>
      <c r="G114" s="5">
        <f t="shared" si="19"/>
        <v>-58.106296206997634</v>
      </c>
      <c r="H114" s="5">
        <f t="shared" si="20"/>
        <v>30.568596636010657</v>
      </c>
      <c r="I114" s="5">
        <f t="shared" si="21"/>
        <v>-67.13220980935637</v>
      </c>
      <c r="J114" s="5">
        <f t="shared" si="22"/>
        <v>37.64468559901306</v>
      </c>
      <c r="K114" s="5">
        <f t="shared" si="23"/>
        <v>-78.79833619373505</v>
      </c>
      <c r="L114" s="5">
        <f t="shared" si="22"/>
        <v>41.865329947711814</v>
      </c>
      <c r="M114" s="5">
        <f t="shared" si="24"/>
        <v>-88.37569710650303</v>
      </c>
      <c r="N114" s="5">
        <f t="shared" si="25"/>
        <v>43.190238698163945</v>
      </c>
      <c r="O114" s="5">
        <f t="shared" si="26"/>
        <v>-92.15843480788372</v>
      </c>
      <c r="P114" s="5">
        <f t="shared" si="27"/>
        <v>14.6968922356177</v>
      </c>
      <c r="Q114" s="5">
        <f t="shared" si="28"/>
        <v>-48.88591986956461</v>
      </c>
      <c r="R114" s="6">
        <v>8.49999999999998</v>
      </c>
    </row>
    <row r="115" spans="1:18" ht="15">
      <c r="A115" s="12">
        <v>40270</v>
      </c>
      <c r="B115" s="5">
        <v>92</v>
      </c>
      <c r="C115" s="5">
        <v>4.589381364144236</v>
      </c>
      <c r="D115" s="6">
        <v>8.54999999999998</v>
      </c>
      <c r="E115" s="5">
        <f t="shared" si="29"/>
        <v>51.75000000000031</v>
      </c>
      <c r="F115" s="5">
        <f t="shared" si="18"/>
        <v>23.978497510218137</v>
      </c>
      <c r="G115" s="5">
        <f t="shared" si="19"/>
        <v>-57.550708157169126</v>
      </c>
      <c r="H115" s="5">
        <f t="shared" si="20"/>
        <v>31.14696933939152</v>
      </c>
      <c r="I115" s="5">
        <f t="shared" si="21"/>
        <v>-66.57599972068603</v>
      </c>
      <c r="J115" s="5">
        <f t="shared" si="22"/>
        <v>38.26115939573073</v>
      </c>
      <c r="K115" s="5">
        <f t="shared" si="23"/>
        <v>-78.2924230822438</v>
      </c>
      <c r="L115" s="5">
        <f t="shared" si="22"/>
        <v>42.494008051425354</v>
      </c>
      <c r="M115" s="5">
        <f t="shared" si="24"/>
        <v>-87.9489367272888</v>
      </c>
      <c r="N115" s="5">
        <f t="shared" si="25"/>
        <v>43.81887064726454</v>
      </c>
      <c r="O115" s="5">
        <f t="shared" si="26"/>
        <v>-91.77041602015314</v>
      </c>
      <c r="P115" s="5">
        <f t="shared" si="27"/>
        <v>15.168906027559915</v>
      </c>
      <c r="Q115" s="5">
        <f t="shared" si="28"/>
        <v>-48.366557147329154</v>
      </c>
      <c r="R115" s="6">
        <v>8.54999999999998</v>
      </c>
    </row>
    <row r="116" spans="1:18" ht="15">
      <c r="A116" s="12">
        <v>40271</v>
      </c>
      <c r="B116" s="5">
        <v>93</v>
      </c>
      <c r="C116" s="5">
        <v>4.984316411313026</v>
      </c>
      <c r="D116" s="6">
        <v>8.59999999999998</v>
      </c>
      <c r="E116" s="5">
        <f t="shared" si="29"/>
        <v>51.0000000000003</v>
      </c>
      <c r="F116" s="5">
        <f t="shared" si="18"/>
        <v>24.507632513042182</v>
      </c>
      <c r="G116" s="5">
        <f t="shared" si="19"/>
        <v>-56.989073275041456</v>
      </c>
      <c r="H116" s="5">
        <f t="shared" si="20"/>
        <v>31.72289963159883</v>
      </c>
      <c r="I116" s="5">
        <f t="shared" si="21"/>
        <v>-66.01294358411373</v>
      </c>
      <c r="J116" s="5">
        <f t="shared" si="22"/>
        <v>38.87649880666989</v>
      </c>
      <c r="K116" s="5">
        <f t="shared" si="23"/>
        <v>-77.77996729363177</v>
      </c>
      <c r="L116" s="5">
        <f t="shared" si="22"/>
        <v>43.12251745063968</v>
      </c>
      <c r="M116" s="5">
        <f t="shared" si="24"/>
        <v>-87.51740817220985</v>
      </c>
      <c r="N116" s="5">
        <f t="shared" si="25"/>
        <v>44.44763475085798</v>
      </c>
      <c r="O116" s="5">
        <f t="shared" si="26"/>
        <v>-91.37870120937127</v>
      </c>
      <c r="P116" s="5">
        <f t="shared" si="27"/>
        <v>15.637114173104994</v>
      </c>
      <c r="Q116" s="5">
        <f t="shared" si="28"/>
        <v>-47.84235293924901</v>
      </c>
      <c r="R116" s="6">
        <v>8.59999999999998</v>
      </c>
    </row>
    <row r="117" spans="1:18" ht="15">
      <c r="A117" s="12">
        <v>40272</v>
      </c>
      <c r="B117" s="5">
        <v>94</v>
      </c>
      <c r="C117" s="5">
        <v>5.377939546280809</v>
      </c>
      <c r="D117" s="6">
        <v>8.64999999999998</v>
      </c>
      <c r="E117" s="5">
        <f t="shared" si="29"/>
        <v>50.250000000000284</v>
      </c>
      <c r="F117" s="5">
        <f t="shared" si="18"/>
        <v>25.033389907402253</v>
      </c>
      <c r="G117" s="5">
        <f t="shared" si="19"/>
        <v>-56.42125801021982</v>
      </c>
      <c r="H117" s="5">
        <f t="shared" si="20"/>
        <v>32.29630120285712</v>
      </c>
      <c r="I117" s="5">
        <f t="shared" si="21"/>
        <v>-65.44282947567545</v>
      </c>
      <c r="J117" s="5">
        <f t="shared" si="22"/>
        <v>39.49063939255973</v>
      </c>
      <c r="K117" s="5">
        <f t="shared" si="23"/>
        <v>-77.26069161203262</v>
      </c>
      <c r="L117" s="5">
        <f t="shared" si="22"/>
        <v>43.750820359010504</v>
      </c>
      <c r="M117" s="5">
        <f t="shared" si="24"/>
        <v>-87.08085984786862</v>
      </c>
      <c r="N117" s="5">
        <f t="shared" si="25"/>
        <v>45.07650276004879</v>
      </c>
      <c r="O117" s="5">
        <f t="shared" si="26"/>
        <v>-90.98307378238351</v>
      </c>
      <c r="P117" s="5">
        <f t="shared" si="27"/>
        <v>16.10144175623283</v>
      </c>
      <c r="Q117" s="5">
        <f t="shared" si="28"/>
        <v>-47.313244328051084</v>
      </c>
      <c r="R117" s="6">
        <v>8.64999999999998</v>
      </c>
    </row>
    <row r="118" spans="1:18" ht="15">
      <c r="A118" s="12">
        <v>40273</v>
      </c>
      <c r="B118" s="5">
        <v>95</v>
      </c>
      <c r="C118" s="5">
        <v>5.7701281398207165</v>
      </c>
      <c r="D118" s="6">
        <v>8.69999999999998</v>
      </c>
      <c r="E118" s="5">
        <f t="shared" si="29"/>
        <v>49.500000000000306</v>
      </c>
      <c r="F118" s="5">
        <f t="shared" si="18"/>
        <v>25.555680403433016</v>
      </c>
      <c r="G118" s="5">
        <f t="shared" si="19"/>
        <v>-55.847128050786466</v>
      </c>
      <c r="H118" s="5">
        <f t="shared" si="20"/>
        <v>32.867084934188185</v>
      </c>
      <c r="I118" s="5">
        <f t="shared" si="21"/>
        <v>-64.86544086124746</v>
      </c>
      <c r="J118" s="5">
        <f t="shared" si="22"/>
        <v>40.10351417753148</v>
      </c>
      <c r="K118" s="5">
        <f t="shared" si="23"/>
        <v>-76.73430814612615</v>
      </c>
      <c r="L118" s="5">
        <f t="shared" si="22"/>
        <v>44.378877627529036</v>
      </c>
      <c r="M118" s="5">
        <f t="shared" si="24"/>
        <v>-86.63902812362073</v>
      </c>
      <c r="N118" s="5">
        <f t="shared" si="25"/>
        <v>45.705445593880114</v>
      </c>
      <c r="O118" s="5">
        <f t="shared" si="26"/>
        <v>-90.58330634635635</v>
      </c>
      <c r="P118" s="5">
        <f t="shared" si="27"/>
        <v>16.561812628242848</v>
      </c>
      <c r="Q118" s="5">
        <f t="shared" si="28"/>
        <v>-46.7791693639896</v>
      </c>
      <c r="R118" s="6">
        <v>8.69999999999998</v>
      </c>
    </row>
    <row r="119" spans="1:18" ht="15">
      <c r="A119" s="12">
        <v>40274</v>
      </c>
      <c r="B119" s="5">
        <v>96</v>
      </c>
      <c r="C119" s="5">
        <v>6.160759369348066</v>
      </c>
      <c r="D119" s="6">
        <v>8.74999999999998</v>
      </c>
      <c r="E119" s="5">
        <f t="shared" si="29"/>
        <v>48.75000000000029</v>
      </c>
      <c r="F119" s="5">
        <f t="shared" si="18"/>
        <v>26.07441251142559</v>
      </c>
      <c r="G119" s="5">
        <f t="shared" si="19"/>
        <v>-55.26654842975711</v>
      </c>
      <c r="H119" s="5">
        <f t="shared" si="20"/>
        <v>33.4351587881772</v>
      </c>
      <c r="I119" s="5">
        <f t="shared" si="21"/>
        <v>-64.28055655122598</v>
      </c>
      <c r="J119" s="5">
        <f t="shared" si="22"/>
        <v>40.71505349631674</v>
      </c>
      <c r="K119" s="5">
        <f t="shared" si="23"/>
        <v>-76.20051780976345</v>
      </c>
      <c r="L119" s="5">
        <f t="shared" si="22"/>
        <v>45.006648637702796</v>
      </c>
      <c r="M119" s="5">
        <f t="shared" si="24"/>
        <v>-86.19163653035267</v>
      </c>
      <c r="N119" s="5">
        <f t="shared" si="25"/>
        <v>46.33443326470728</v>
      </c>
      <c r="O119" s="5">
        <f t="shared" si="26"/>
        <v>-90.17915993536872</v>
      </c>
      <c r="P119" s="5">
        <f t="shared" si="27"/>
        <v>17.018149408504918</v>
      </c>
      <c r="Q119" s="5">
        <f t="shared" si="28"/>
        <v>-46.240067166824645</v>
      </c>
      <c r="R119" s="6">
        <v>8.74999999999998</v>
      </c>
    </row>
    <row r="120" spans="1:18" ht="15">
      <c r="A120" s="12">
        <v>40275</v>
      </c>
      <c r="B120" s="5">
        <v>97</v>
      </c>
      <c r="C120" s="5">
        <v>6.549710276568446</v>
      </c>
      <c r="D120" s="6">
        <v>8.79999999999998</v>
      </c>
      <c r="E120" s="5">
        <f t="shared" si="29"/>
        <v>48.00000000000031</v>
      </c>
      <c r="F120" s="5">
        <f t="shared" si="18"/>
        <v>26.589492498232673</v>
      </c>
      <c r="G120" s="5">
        <f aca="true" t="shared" si="30" ref="G120:G151">-180/PI()*ACOS((SIN(F120*PI()/180)*SIN(p*PI()/180)-SIN(F$22*PI()/180))/(COS(F120*PI()/180)*COS(p*PI()/180)))</f>
        <v>-54.67938364355978</v>
      </c>
      <c r="H120" s="5">
        <f t="shared" si="20"/>
        <v>34.00042769679644</v>
      </c>
      <c r="I120" s="5">
        <f aca="true" t="shared" si="31" ref="I120:I151">-180/PI()*ACOS((SIN(H120*PI()/180)*SIN(p*PI()/180)-SIN(H$22*PI()/180))/(COS(H120*PI()/180)*COS(p*PI()/180)))</f>
        <v>-63.68795066694183</v>
      </c>
      <c r="J120" s="5">
        <f t="shared" si="22"/>
        <v>41.32518483224267</v>
      </c>
      <c r="K120" s="5">
        <f aca="true" t="shared" si="32" ref="K120:K151">-180/PI()*ACOS((SIN(J120*PI()/180)*SIN(p*PI()/180)-SIN(J$22*PI()/180))/(COS(J120*PI()/180)*COS(p*PI()/180)))</f>
        <v>-75.6590097804587</v>
      </c>
      <c r="L120" s="5">
        <f t="shared" si="22"/>
        <v>45.634091186516685</v>
      </c>
      <c r="M120" s="5">
        <f aca="true" t="shared" si="33" ref="M120:M151">-180/PI()*ACOS((SIN(L120*PI()/180)*SIN(p*PI()/180)-SIN(L$22*PI()/180))/(COS(L120*PI()/180)*COS(p*PI()/180)))</f>
        <v>-85.73839489940877</v>
      </c>
      <c r="N120" s="5">
        <f t="shared" si="25"/>
        <v>46.96343479758048</v>
      </c>
      <c r="O120" s="5">
        <f aca="true" t="shared" si="34" ref="O120:O151">-180/PI()*ACOS((SIN(N120*PI()/180)*SIN(p*PI()/180)-SIN(N$22*PI()/180))/(COS(N120*PI()/180)*COS(p*PI()/180)))</f>
        <v>-89.77038317341042</v>
      </c>
      <c r="P120" s="5">
        <f t="shared" si="27"/>
        <v>17.470373487089667</v>
      </c>
      <c r="Q120" s="5">
        <f aca="true" t="shared" si="35" ref="Q120:Q151">-180/PI()*ACOS((SIN(P120*PI()/180)*SIN(p*PI()/180)-SIN(P$22*PI()/180))/(COS(P120*PI()/180)*COS(p*PI()/180)))</f>
        <v>-45.69587803295421</v>
      </c>
      <c r="R120" s="6">
        <v>8.79999999999998</v>
      </c>
    </row>
    <row r="121" spans="1:18" ht="15">
      <c r="A121" s="12">
        <v>40276</v>
      </c>
      <c r="B121" s="5">
        <v>98</v>
      </c>
      <c r="C121" s="5">
        <v>6.93685782735413</v>
      </c>
      <c r="D121" s="6">
        <v>8.84999999999998</v>
      </c>
      <c r="E121" s="5">
        <f t="shared" si="29"/>
        <v>47.2500000000003</v>
      </c>
      <c r="F121" s="5">
        <f t="shared" si="18"/>
        <v>27.10082434490256</v>
      </c>
      <c r="G121" s="5">
        <f t="shared" si="30"/>
        <v>-54.08549778325523</v>
      </c>
      <c r="H121" s="5">
        <f t="shared" si="20"/>
        <v>34.562793446353375</v>
      </c>
      <c r="I121" s="5">
        <f t="shared" si="31"/>
        <v>-63.08739262040313</v>
      </c>
      <c r="J121" s="5">
        <f t="shared" si="22"/>
        <v>41.93383264542688</v>
      </c>
      <c r="K121" s="5">
        <f t="shared" si="32"/>
        <v>-75.10946093539432</v>
      </c>
      <c r="L121" s="5">
        <f t="shared" si="22"/>
        <v>46.261161362404295</v>
      </c>
      <c r="M121" s="5">
        <f t="shared" si="33"/>
        <v>-85.27899843662345</v>
      </c>
      <c r="N121" s="5">
        <f t="shared" si="25"/>
        <v>47.59241814302815</v>
      </c>
      <c r="O121" s="5">
        <f t="shared" si="34"/>
        <v>-89.35671136770115</v>
      </c>
      <c r="P121" s="5">
        <f t="shared" si="27"/>
        <v>17.91840502940501</v>
      </c>
      <c r="Q121" s="5">
        <f t="shared" si="35"/>
        <v>-45.146543547762185</v>
      </c>
      <c r="R121" s="6">
        <v>8.84999999999998</v>
      </c>
    </row>
    <row r="122" spans="1:18" ht="15">
      <c r="A122" s="12">
        <v>40277</v>
      </c>
      <c r="B122" s="5">
        <v>99</v>
      </c>
      <c r="C122" s="5">
        <v>7.3220789737634915</v>
      </c>
      <c r="D122" s="6">
        <v>8.89999999999998</v>
      </c>
      <c r="E122" s="5">
        <f t="shared" si="29"/>
        <v>46.500000000000284</v>
      </c>
      <c r="F122" s="5">
        <f t="shared" si="18"/>
        <v>27.608309705778634</v>
      </c>
      <c r="G122" s="5">
        <f t="shared" si="30"/>
        <v>-53.484754679240666</v>
      </c>
      <c r="H122" s="5">
        <f t="shared" si="20"/>
        <v>35.1221545596553</v>
      </c>
      <c r="I122" s="5">
        <f t="shared" si="31"/>
        <v>-62.47864710911409</v>
      </c>
      <c r="J122" s="5">
        <f t="shared" si="22"/>
        <v>42.54091819053943</v>
      </c>
      <c r="K122" s="5">
        <f t="shared" si="32"/>
        <v>-74.55153526471693</v>
      </c>
      <c r="L122" s="5">
        <f t="shared" si="22"/>
        <v>46.887813411378495</v>
      </c>
      <c r="M122" s="5">
        <f t="shared" si="33"/>
        <v>-84.8131267259634</v>
      </c>
      <c r="N122" s="5">
        <f t="shared" si="25"/>
        <v>48.2213500825616</v>
      </c>
      <c r="O122" s="5">
        <f t="shared" si="34"/>
        <v>-88.93786552559023</v>
      </c>
      <c r="P122" s="5">
        <f t="shared" si="27"/>
        <v>18.362162982968</v>
      </c>
      <c r="Q122" s="5">
        <f t="shared" si="35"/>
        <v>-44.592006703230226</v>
      </c>
      <c r="R122" s="6">
        <v>8.89999999999998</v>
      </c>
    </row>
    <row r="123" spans="1:18" ht="15">
      <c r="A123" s="12">
        <v>40278</v>
      </c>
      <c r="B123" s="5">
        <v>100</v>
      </c>
      <c r="C123" s="5">
        <v>7.705250718111129</v>
      </c>
      <c r="D123" s="6">
        <v>8.94999999999998</v>
      </c>
      <c r="E123" s="5">
        <f t="shared" si="29"/>
        <v>45.750000000000306</v>
      </c>
      <c r="F123" s="5">
        <f t="shared" si="18"/>
        <v>28.11184786932311</v>
      </c>
      <c r="G123" s="5">
        <f t="shared" si="30"/>
        <v>-52.87701806019177</v>
      </c>
      <c r="H123" s="5">
        <f t="shared" si="20"/>
        <v>35.67840617551398</v>
      </c>
      <c r="I123" s="5">
        <f t="shared" si="31"/>
        <v>-61.86147412787794</v>
      </c>
      <c r="J123" s="5">
        <f t="shared" si="22"/>
        <v>43.146359323466484</v>
      </c>
      <c r="K123" s="5">
        <f t="shared" si="32"/>
        <v>-73.98488326206078</v>
      </c>
      <c r="L123" s="5">
        <f t="shared" si="22"/>
        <v>47.51399959238343</v>
      </c>
      <c r="M123" s="5">
        <f t="shared" si="33"/>
        <v>-84.34044265679226</v>
      </c>
      <c r="N123" s="5">
        <f t="shared" si="25"/>
        <v>48.850196126145825</v>
      </c>
      <c r="O123" s="5">
        <f t="shared" si="34"/>
        <v>-88.51355128756649</v>
      </c>
      <c r="P123" s="5">
        <f t="shared" si="27"/>
        <v>18.801565086446242</v>
      </c>
      <c r="Q123" s="5">
        <f t="shared" si="35"/>
        <v>-44.0322120208447</v>
      </c>
      <c r="R123" s="6">
        <v>8.94999999999998</v>
      </c>
    </row>
    <row r="124" spans="1:18" s="13" customFormat="1" ht="15">
      <c r="A124" s="12">
        <v>40279</v>
      </c>
      <c r="B124" s="5">
        <v>101</v>
      </c>
      <c r="C124" s="5">
        <v>8.08625017898986</v>
      </c>
      <c r="D124" s="13">
        <v>8.99999999999998</v>
      </c>
      <c r="E124" s="13">
        <f t="shared" si="29"/>
        <v>45.00000000000029</v>
      </c>
      <c r="F124" s="13">
        <f t="shared" si="18"/>
        <v>28.611335720943284</v>
      </c>
      <c r="G124" s="5">
        <f t="shared" si="30"/>
        <v>-52.262151727012764</v>
      </c>
      <c r="H124" s="13">
        <f t="shared" si="20"/>
        <v>36.23143992574706</v>
      </c>
      <c r="I124" s="5">
        <f t="shared" si="31"/>
        <v>-61.235628999665636</v>
      </c>
      <c r="J124" s="13">
        <f t="shared" si="22"/>
        <v>43.75007029617519</v>
      </c>
      <c r="K124" s="5">
        <f t="shared" si="32"/>
        <v>-73.40914129243305</v>
      </c>
      <c r="L124" s="13">
        <f t="shared" si="22"/>
        <v>48.13967002083108</v>
      </c>
      <c r="M124" s="5">
        <f t="shared" si="33"/>
        <v>-83.86059126823595</v>
      </c>
      <c r="N124" s="13">
        <f t="shared" si="25"/>
        <v>49.47892040079171</v>
      </c>
      <c r="O124" s="5">
        <f t="shared" si="34"/>
        <v>-88.08345776809038</v>
      </c>
      <c r="P124" s="13">
        <f t="shared" si="27"/>
        <v>19.236527881105527</v>
      </c>
      <c r="Q124" s="5">
        <f t="shared" si="35"/>
        <v>-43.46710567981053</v>
      </c>
      <c r="R124" s="13">
        <v>8.99999999999998</v>
      </c>
    </row>
    <row r="125" spans="1:18" ht="15">
      <c r="A125" s="12">
        <v>40280</v>
      </c>
      <c r="B125" s="5">
        <v>102</v>
      </c>
      <c r="C125" s="5">
        <v>8.464954659138865</v>
      </c>
      <c r="D125" s="6">
        <v>9.04999999999998</v>
      </c>
      <c r="E125" s="5">
        <f t="shared" si="29"/>
        <v>44.25000000000031</v>
      </c>
      <c r="F125" s="5">
        <f t="shared" si="18"/>
        <v>29.10666770812121</v>
      </c>
      <c r="G125" s="5">
        <f t="shared" si="30"/>
        <v>-51.640019742572775</v>
      </c>
      <c r="H125" s="5">
        <f t="shared" si="20"/>
        <v>36.78114380987105</v>
      </c>
      <c r="I125" s="5">
        <f t="shared" si="31"/>
        <v>-60.60086242781508</v>
      </c>
      <c r="J125" s="5">
        <f t="shared" si="22"/>
        <v>44.35196153904445</v>
      </c>
      <c r="K125" s="5">
        <f t="shared" si="32"/>
        <v>-72.82393093783621</v>
      </c>
      <c r="L125" s="5">
        <f t="shared" si="22"/>
        <v>48.76477249917578</v>
      </c>
      <c r="M125" s="5">
        <f t="shared" si="33"/>
        <v>-83.37319850354726</v>
      </c>
      <c r="N125" s="5">
        <f t="shared" si="25"/>
        <v>50.107485529326034</v>
      </c>
      <c r="O125" s="5">
        <f t="shared" si="34"/>
        <v>-87.64725629504711</v>
      </c>
      <c r="P125" s="5">
        <f t="shared" si="27"/>
        <v>19.66696672480332</v>
      </c>
      <c r="Q125" s="5">
        <f t="shared" si="35"/>
        <v>-42.896635650564306</v>
      </c>
      <c r="R125" s="6">
        <v>9.04999999999998</v>
      </c>
    </row>
    <row r="126" spans="1:18" ht="15">
      <c r="A126" s="12">
        <v>40281</v>
      </c>
      <c r="B126" s="5">
        <v>103</v>
      </c>
      <c r="C126" s="5">
        <v>8.841241715046376</v>
      </c>
      <c r="D126" s="6">
        <v>9.09999999999998</v>
      </c>
      <c r="E126" s="5">
        <f t="shared" si="29"/>
        <v>43.5000000000003</v>
      </c>
      <c r="F126" s="5">
        <f t="shared" si="18"/>
        <v>29.59773580817079</v>
      </c>
      <c r="G126" s="5">
        <f t="shared" si="30"/>
        <v>-51.0104866380093</v>
      </c>
      <c r="H126" s="5">
        <f t="shared" si="20"/>
        <v>37.32740206772423</v>
      </c>
      <c r="I126" s="5">
        <f t="shared" si="31"/>
        <v>-59.95692057201642</v>
      </c>
      <c r="J126" s="5">
        <f t="shared" si="22"/>
        <v>44.95193942989378</v>
      </c>
      <c r="K126" s="5">
        <f t="shared" si="32"/>
        <v>-72.22885832129096</v>
      </c>
      <c r="L126" s="5">
        <f t="shared" si="22"/>
        <v>49.38925233325893</v>
      </c>
      <c r="M126" s="5">
        <f t="shared" si="33"/>
        <v>-82.87786986673932</v>
      </c>
      <c r="N126" s="5">
        <f t="shared" si="25"/>
        <v>50.73585249828382</v>
      </c>
      <c r="O126" s="5">
        <f t="shared" si="34"/>
        <v>-87.20459903759343</v>
      </c>
      <c r="P126" s="5">
        <f t="shared" si="27"/>
        <v>20.092795808670882</v>
      </c>
      <c r="Q126" s="5">
        <f t="shared" si="35"/>
        <v>-42.32075183355421</v>
      </c>
      <c r="R126" s="6">
        <v>9.09999999999998</v>
      </c>
    </row>
    <row r="127" spans="1:18" ht="15">
      <c r="A127" s="12">
        <v>40282</v>
      </c>
      <c r="B127" s="5">
        <v>104</v>
      </c>
      <c r="C127" s="5">
        <v>9.214989228169113</v>
      </c>
      <c r="D127" s="6">
        <v>9.14999999999998</v>
      </c>
      <c r="E127" s="5">
        <f t="shared" si="29"/>
        <v>42.750000000000284</v>
      </c>
      <c r="F127" s="5">
        <f t="shared" si="18"/>
        <v>30.084429498969183</v>
      </c>
      <c r="G127" s="5">
        <f t="shared" si="30"/>
        <v>-50.37341763637898</v>
      </c>
      <c r="H127" s="5">
        <f t="shared" si="20"/>
        <v>37.870095050305</v>
      </c>
      <c r="I127" s="5">
        <f t="shared" si="31"/>
        <v>-59.303545150743226</v>
      </c>
      <c r="J127" s="5">
        <f t="shared" si="22"/>
        <v>45.54990604890841</v>
      </c>
      <c r="K127" s="5">
        <f t="shared" si="32"/>
        <v>-71.62351341027366</v>
      </c>
      <c r="L127" s="5">
        <f t="shared" si="22"/>
        <v>50.013052133019045</v>
      </c>
      <c r="M127" s="5">
        <f t="shared" si="33"/>
        <v>-82.37418897308008</v>
      </c>
      <c r="N127" s="5">
        <f t="shared" si="25"/>
        <v>51.36398051373868</v>
      </c>
      <c r="O127" s="5">
        <f t="shared" si="34"/>
        <v>-86.75511751102495</v>
      </c>
      <c r="P127" s="5">
        <f t="shared" si="27"/>
        <v>20.513928176627882</v>
      </c>
      <c r="Q127" s="5">
        <f t="shared" si="35"/>
        <v>-41.73940620323119</v>
      </c>
      <c r="R127" s="6">
        <v>9.14999999999998</v>
      </c>
    </row>
    <row r="128" spans="1:18" ht="15">
      <c r="A128" s="12">
        <v>40283</v>
      </c>
      <c r="B128" s="5">
        <v>105</v>
      </c>
      <c r="C128" s="5">
        <v>9.586075477645274</v>
      </c>
      <c r="D128" s="6">
        <v>9.19999999999998</v>
      </c>
      <c r="E128" s="5">
        <f t="shared" si="29"/>
        <v>42.000000000000306</v>
      </c>
      <c r="F128" s="5">
        <f t="shared" si="18"/>
        <v>30.56663573303436</v>
      </c>
      <c r="G128" s="5">
        <f t="shared" si="30"/>
        <v>-49.7286788944261</v>
      </c>
      <c r="H128" s="5">
        <f t="shared" si="20"/>
        <v>38.409099089165295</v>
      </c>
      <c r="I128" s="5">
        <f t="shared" si="31"/>
        <v>-58.6404735729967</v>
      </c>
      <c r="J128" s="5">
        <f t="shared" si="22"/>
        <v>46.145758918630065</v>
      </c>
      <c r="K128" s="5">
        <f t="shared" si="32"/>
        <v>-71.00746930099622</v>
      </c>
      <c r="L128" s="5">
        <f t="shared" si="22"/>
        <v>50.63611159601163</v>
      </c>
      <c r="M128" s="5">
        <f t="shared" si="33"/>
        <v>-81.86171598430761</v>
      </c>
      <c r="N128" s="5">
        <f t="shared" si="25"/>
        <v>51.99182684374373</v>
      </c>
      <c r="O128" s="5">
        <f t="shared" si="34"/>
        <v>-86.29842094600257</v>
      </c>
      <c r="P128" s="5">
        <f t="shared" si="27"/>
        <v>20.93027574787598</v>
      </c>
      <c r="Q128" s="5">
        <f t="shared" si="35"/>
        <v>-41.152552957166115</v>
      </c>
      <c r="R128" s="6">
        <v>9.19999999999998</v>
      </c>
    </row>
    <row r="129" spans="1:18" ht="15">
      <c r="A129" s="12">
        <v>40284</v>
      </c>
      <c r="B129" s="5">
        <v>106</v>
      </c>
      <c r="C129" s="5">
        <v>9.954379214372143</v>
      </c>
      <c r="D129" s="6">
        <v>9.24999999999998</v>
      </c>
      <c r="E129" s="5">
        <f t="shared" si="29"/>
        <v>41.25000000000029</v>
      </c>
      <c r="F129" s="5">
        <f t="shared" si="18"/>
        <v>31.04423891534512</v>
      </c>
      <c r="G129" s="5">
        <f t="shared" si="30"/>
        <v>-49.07613776322302</v>
      </c>
      <c r="H129" s="5">
        <f t="shared" si="20"/>
        <v>38.94428636475746</v>
      </c>
      <c r="I129" s="5">
        <f t="shared" si="31"/>
        <v>-57.967439102450506</v>
      </c>
      <c r="J129" s="5">
        <f t="shared" si="22"/>
        <v>46.7393907281545</v>
      </c>
      <c r="K129" s="5">
        <f t="shared" si="32"/>
        <v>-70.38028148545123</v>
      </c>
      <c r="L129" s="5">
        <f t="shared" si="22"/>
        <v>51.258367272013345</v>
      </c>
      <c r="M129" s="5">
        <f t="shared" si="33"/>
        <v>-81.33998591864305</v>
      </c>
      <c r="N129" s="5">
        <f t="shared" si="25"/>
        <v>52.61934664589022</v>
      </c>
      <c r="O129" s="5">
        <f t="shared" si="34"/>
        <v>-85.83409450803313</v>
      </c>
      <c r="P129" s="5">
        <f t="shared" si="27"/>
        <v>21.3417493425179</v>
      </c>
      <c r="Q129" s="5">
        <f t="shared" si="35"/>
        <v>-40.56014867017929</v>
      </c>
      <c r="R129" s="6">
        <v>9.24999999999998</v>
      </c>
    </row>
    <row r="130" spans="1:18" ht="15">
      <c r="A130" s="12">
        <v>40285</v>
      </c>
      <c r="B130" s="5">
        <v>107</v>
      </c>
      <c r="C130" s="5">
        <v>10.319779736314894</v>
      </c>
      <c r="D130" s="6">
        <v>9.29999999999998</v>
      </c>
      <c r="E130" s="5">
        <f t="shared" si="29"/>
        <v>40.50000000000031</v>
      </c>
      <c r="F130" s="5">
        <f t="shared" si="18"/>
        <v>31.51712088532458</v>
      </c>
      <c r="G130" s="5">
        <f t="shared" si="30"/>
        <v>-48.41566306841279</v>
      </c>
      <c r="H130" s="5">
        <f t="shared" si="20"/>
        <v>39.4755247741982</v>
      </c>
      <c r="I130" s="5">
        <f t="shared" si="31"/>
        <v>-57.284171057305805</v>
      </c>
      <c r="J130" s="5">
        <f t="shared" si="22"/>
        <v>47.33068904065426</v>
      </c>
      <c r="K130" s="5">
        <f t="shared" si="32"/>
        <v>-69.74148710373042</v>
      </c>
      <c r="L130" s="5">
        <f t="shared" si="22"/>
        <v>51.87975230679622</v>
      </c>
      <c r="M130" s="5">
        <f t="shared" si="33"/>
        <v>-80.80850682483981</v>
      </c>
      <c r="N130" s="5">
        <f t="shared" si="25"/>
        <v>53.246492778303775</v>
      </c>
      <c r="O130" s="5">
        <f t="shared" si="34"/>
        <v>-85.361697351481</v>
      </c>
      <c r="P130" s="5">
        <f t="shared" si="27"/>
        <v>21.748258710448855</v>
      </c>
      <c r="Q130" s="5">
        <f t="shared" si="35"/>
        <v>-39.96215245333605</v>
      </c>
      <c r="R130" s="6">
        <v>9.29999999999998</v>
      </c>
    </row>
    <row r="131" spans="1:18" ht="15">
      <c r="A131" s="12">
        <v>40286</v>
      </c>
      <c r="B131" s="5">
        <v>108</v>
      </c>
      <c r="C131" s="5">
        <v>10.682156964908122</v>
      </c>
      <c r="D131" s="6">
        <v>9.34999999999998</v>
      </c>
      <c r="E131" s="5">
        <f t="shared" si="29"/>
        <v>39.7500000000003</v>
      </c>
      <c r="F131" s="5">
        <f t="shared" si="18"/>
        <v>31.98516090343499</v>
      </c>
      <c r="G131" s="5">
        <f t="shared" si="30"/>
        <v>-47.74712541074753</v>
      </c>
      <c r="H131" s="5">
        <f t="shared" si="20"/>
        <v>40.002677798986674</v>
      </c>
      <c r="I131" s="5">
        <f t="shared" si="31"/>
        <v>-56.590395049393514</v>
      </c>
      <c r="J131" s="5">
        <f t="shared" si="22"/>
        <v>47.91953598332918</v>
      </c>
      <c r="K131" s="5">
        <f t="shared" si="32"/>
        <v>-69.09060418481081</v>
      </c>
      <c r="L131" s="5">
        <f t="shared" si="22"/>
        <v>52.500196162947915</v>
      </c>
      <c r="M131" s="5">
        <f t="shared" si="33"/>
        <v>-80.26675780861669</v>
      </c>
      <c r="N131" s="5">
        <f t="shared" si="25"/>
        <v>53.87321559218679</v>
      </c>
      <c r="O131" s="5">
        <f t="shared" si="34"/>
        <v>-84.88076049056727</v>
      </c>
      <c r="P131" s="5">
        <f t="shared" si="27"/>
        <v>22.14971256366736</v>
      </c>
      <c r="Q131" s="5">
        <f t="shared" si="35"/>
        <v>-39.35852611762678</v>
      </c>
      <c r="R131" s="6">
        <v>9.34999999999998</v>
      </c>
    </row>
    <row r="132" spans="1:18" ht="15">
      <c r="A132" s="12">
        <v>40287</v>
      </c>
      <c r="B132" s="5">
        <v>109</v>
      </c>
      <c r="C132" s="5">
        <v>11.04139152240752</v>
      </c>
      <c r="D132" s="6">
        <v>9.39999999999998</v>
      </c>
      <c r="E132" s="5">
        <f t="shared" si="29"/>
        <v>39.000000000000284</v>
      </c>
      <c r="F132" s="5">
        <f t="shared" si="18"/>
        <v>32.44823564285497</v>
      </c>
      <c r="G132" s="5">
        <f t="shared" si="30"/>
        <v>-47.07039748757294</v>
      </c>
      <c r="H132" s="5">
        <f t="shared" si="20"/>
        <v>40.52560437329157</v>
      </c>
      <c r="I132" s="5">
        <f t="shared" si="31"/>
        <v>-55.88583326629069</v>
      </c>
      <c r="J132" s="5">
        <f t="shared" si="22"/>
        <v>48.5058079188758</v>
      </c>
      <c r="K132" s="5">
        <f t="shared" si="32"/>
        <v>-68.42713087981366</v>
      </c>
      <c r="L132" s="5">
        <f t="shared" si="22"/>
        <v>53.11962431537749</v>
      </c>
      <c r="M132" s="5">
        <f t="shared" si="33"/>
        <v>-79.71418689888593</v>
      </c>
      <c r="N132" s="5">
        <f t="shared" si="25"/>
        <v>54.49946270376997</v>
      </c>
      <c r="O132" s="5">
        <f t="shared" si="34"/>
        <v>-84.39078446777528</v>
      </c>
      <c r="P132" s="5">
        <f t="shared" si="27"/>
        <v>22.546018612149904</v>
      </c>
      <c r="Q132" s="5">
        <f t="shared" si="35"/>
        <v>-38.74923434211327</v>
      </c>
      <c r="R132" s="6">
        <v>9.39999999999998</v>
      </c>
    </row>
    <row r="133" spans="1:18" ht="15">
      <c r="A133" s="12">
        <v>40288</v>
      </c>
      <c r="B133" s="5">
        <v>110</v>
      </c>
      <c r="C133" s="5">
        <v>11.397364810045321</v>
      </c>
      <c r="D133" s="6">
        <v>9.44999999999998</v>
      </c>
      <c r="E133" s="5">
        <f t="shared" si="29"/>
        <v>38.250000000000306</v>
      </c>
      <c r="F133" s="5">
        <f t="shared" si="18"/>
        <v>32.90621918673754</v>
      </c>
      <c r="G133" s="5">
        <f t="shared" si="30"/>
        <v>-46.38535443584959</v>
      </c>
      <c r="H133" s="5">
        <f t="shared" si="20"/>
        <v>41.044158753509976</v>
      </c>
      <c r="I133" s="5">
        <f t="shared" si="31"/>
        <v>-55.170204800444246</v>
      </c>
      <c r="J133" s="5">
        <f t="shared" si="22"/>
        <v>49.08937509756956</v>
      </c>
      <c r="K133" s="5">
        <f t="shared" si="32"/>
        <v>-67.75054469268345</v>
      </c>
      <c r="L133" s="5">
        <f t="shared" si="22"/>
        <v>53.73795791888543</v>
      </c>
      <c r="M133" s="5">
        <f t="shared" si="33"/>
        <v>-79.15020874020439</v>
      </c>
      <c r="N133" s="5">
        <f t="shared" si="25"/>
        <v>55.125178743261095</v>
      </c>
      <c r="O133" s="5">
        <f t="shared" si="34"/>
        <v>-83.89123679778979</v>
      </c>
      <c r="P133" s="5">
        <f t="shared" si="27"/>
        <v>22.937083603432708</v>
      </c>
      <c r="Q133" s="5">
        <f t="shared" si="35"/>
        <v>-38.13424484628363</v>
      </c>
      <c r="R133" s="6">
        <v>9.44999999999998</v>
      </c>
    </row>
    <row r="134" spans="1:18" ht="15">
      <c r="A134" s="14">
        <v>40289</v>
      </c>
      <c r="B134" s="15">
        <v>111</v>
      </c>
      <c r="C134" s="15">
        <v>11.749959086839272</v>
      </c>
      <c r="D134" s="6">
        <v>9.49999999999998</v>
      </c>
      <c r="E134" s="5">
        <f t="shared" si="29"/>
        <v>37.50000000000029</v>
      </c>
      <c r="F134" s="5">
        <f t="shared" si="18"/>
        <v>33.358983031570475</v>
      </c>
      <c r="G134" s="5">
        <f t="shared" si="30"/>
        <v>-45.69187419723199</v>
      </c>
      <c r="H134" s="5">
        <f t="shared" si="20"/>
        <v>41.55819038989497</v>
      </c>
      <c r="I134" s="5">
        <f t="shared" si="31"/>
        <v>-54.44322602951709</v>
      </c>
      <c r="J134" s="5">
        <f t="shared" si="22"/>
        <v>49.67010128906511</v>
      </c>
      <c r="K134" s="5">
        <f t="shared" si="32"/>
        <v>-67.06030171433657</v>
      </c>
      <c r="L134" s="5">
        <f t="shared" si="22"/>
        <v>54.35511344488403</v>
      </c>
      <c r="M134" s="5">
        <f t="shared" si="33"/>
        <v>-78.57420209686258</v>
      </c>
      <c r="N134" s="5">
        <f t="shared" si="25"/>
        <v>55.75030507805984</v>
      </c>
      <c r="O134" s="5">
        <f t="shared" si="34"/>
        <v>-83.38154916252961</v>
      </c>
      <c r="P134" s="5">
        <f t="shared" si="27"/>
        <v>23.322813366039977</v>
      </c>
      <c r="Q134" s="5">
        <f t="shared" si="35"/>
        <v>-37.51352856631554</v>
      </c>
      <c r="R134" s="6">
        <v>9.49999999999998</v>
      </c>
    </row>
    <row r="135" spans="1:18" ht="15">
      <c r="A135" s="12">
        <v>40290</v>
      </c>
      <c r="B135" s="5">
        <v>112</v>
      </c>
      <c r="C135" s="5">
        <v>12.099057548902211</v>
      </c>
      <c r="D135" s="6">
        <v>9.54999999999998</v>
      </c>
      <c r="E135" s="5">
        <f t="shared" si="29"/>
        <v>36.75000000000031</v>
      </c>
      <c r="F135" s="5">
        <f t="shared" si="18"/>
        <v>33.806396097184525</v>
      </c>
      <c r="G135" s="5">
        <f t="shared" si="30"/>
        <v>-44.989837905641174</v>
      </c>
      <c r="H135" s="5">
        <f t="shared" si="20"/>
        <v>42.06754380115075</v>
      </c>
      <c r="I135" s="5">
        <f t="shared" si="31"/>
        <v>-53.70461105238442</v>
      </c>
      <c r="J135" s="5">
        <f t="shared" si="22"/>
        <v>50.24784339304867</v>
      </c>
      <c r="K135" s="5">
        <f t="shared" si="32"/>
        <v>-66.35583586760663</v>
      </c>
      <c r="L135" s="5">
        <f t="shared" si="22"/>
        <v>54.97100228402799</v>
      </c>
      <c r="M135" s="5">
        <f t="shared" si="33"/>
        <v>-77.98550715299478</v>
      </c>
      <c r="N135" s="5">
        <f t="shared" si="25"/>
        <v>56.3747795071446</v>
      </c>
      <c r="O135" s="5">
        <f t="shared" si="34"/>
        <v>-82.86111432995335</v>
      </c>
      <c r="P135" s="5">
        <f t="shared" si="27"/>
        <v>23.703112856893476</v>
      </c>
      <c r="Q135" s="5">
        <f t="shared" si="35"/>
        <v>-36.88705983490447</v>
      </c>
      <c r="R135" s="6">
        <v>9.54999999999998</v>
      </c>
    </row>
    <row r="136" spans="1:18" ht="15">
      <c r="A136" s="12">
        <v>40291</v>
      </c>
      <c r="B136" s="5">
        <v>113</v>
      </c>
      <c r="C136" s="5">
        <v>12.444544409096272</v>
      </c>
      <c r="D136" s="6">
        <v>9.59999999999998</v>
      </c>
      <c r="E136" s="5">
        <f t="shared" si="29"/>
        <v>36.0000000000003</v>
      </c>
      <c r="F136" s="5">
        <f t="shared" si="18"/>
        <v>34.248324743978216</v>
      </c>
      <c r="G136" s="5">
        <f t="shared" si="30"/>
        <v>-44.27913029766374</v>
      </c>
      <c r="H136" s="5">
        <f t="shared" si="20"/>
        <v>42.5720584530065</v>
      </c>
      <c r="I136" s="5">
        <f t="shared" si="31"/>
        <v>-52.95407218540256</v>
      </c>
      <c r="J136" s="5">
        <f t="shared" si="22"/>
        <v>50.822451027924906</v>
      </c>
      <c r="K136" s="5">
        <f t="shared" si="32"/>
        <v>-65.63655817179084</v>
      </c>
      <c r="L136" s="5">
        <f t="shared" si="22"/>
        <v>55.585530311154024</v>
      </c>
      <c r="M136" s="5">
        <f t="shared" si="33"/>
        <v>-77.38342259206351</v>
      </c>
      <c r="N136" s="5">
        <f t="shared" si="25"/>
        <v>56.998535923121956</v>
      </c>
      <c r="O136" s="5">
        <f t="shared" si="34"/>
        <v>-82.3292827660909</v>
      </c>
      <c r="P136" s="5">
        <f t="shared" si="27"/>
        <v>24.077886212833373</v>
      </c>
      <c r="Q136" s="5">
        <f t="shared" si="35"/>
        <v>-36.25481656426633</v>
      </c>
      <c r="R136" s="6">
        <v>9.59999999999998</v>
      </c>
    </row>
    <row r="137" spans="1:18" ht="15">
      <c r="A137" s="12">
        <v>40292</v>
      </c>
      <c r="B137" s="5">
        <v>114</v>
      </c>
      <c r="C137" s="5">
        <v>12.786304976873565</v>
      </c>
      <c r="D137" s="6">
        <v>9.64999999999998</v>
      </c>
      <c r="E137" s="5">
        <f t="shared" si="29"/>
        <v>35.250000000000284</v>
      </c>
      <c r="F137" s="5">
        <f t="shared" si="18"/>
        <v>34.68463279794756</v>
      </c>
      <c r="G137" s="5">
        <f t="shared" si="30"/>
        <v>-43.559640145994614</v>
      </c>
      <c r="H137" s="5">
        <f t="shared" si="20"/>
        <v>43.07156864189702</v>
      </c>
      <c r="I137" s="5">
        <f t="shared" si="31"/>
        <v>-52.191320523748935</v>
      </c>
      <c r="J137" s="5">
        <f t="shared" si="22"/>
        <v>51.39376609679055</v>
      </c>
      <c r="K137" s="5">
        <f t="shared" si="32"/>
        <v>-64.90185603730767</v>
      </c>
      <c r="L137" s="5">
        <f t="shared" si="22"/>
        <v>56.19859740852401</v>
      </c>
      <c r="M137" s="5">
        <f t="shared" si="33"/>
        <v>-76.76720243807503</v>
      </c>
      <c r="N137" s="5">
        <f t="shared" si="25"/>
        <v>57.62150393794922</v>
      </c>
      <c r="O137" s="5">
        <f t="shared" si="34"/>
        <v>-81.7853589061448</v>
      </c>
      <c r="P137" s="5">
        <f t="shared" si="27"/>
        <v>24.447036806372747</v>
      </c>
      <c r="Q137" s="5">
        <f t="shared" si="35"/>
        <v>-35.61678043187639</v>
      </c>
      <c r="R137" s="6">
        <v>9.64999999999998</v>
      </c>
    </row>
    <row r="138" spans="1:18" ht="15">
      <c r="A138" s="12">
        <v>40293</v>
      </c>
      <c r="B138" s="5">
        <v>115</v>
      </c>
      <c r="C138" s="5">
        <v>13.12422573814346</v>
      </c>
      <c r="D138" s="6">
        <v>9.69999999999998</v>
      </c>
      <c r="E138" s="5">
        <f t="shared" si="29"/>
        <v>34.500000000000306</v>
      </c>
      <c r="F138" s="5">
        <f t="shared" si="18"/>
        <v>35.115181584129104</v>
      </c>
      <c r="G138" s="5">
        <f t="shared" si="30"/>
        <v>-42.83126071600125</v>
      </c>
      <c r="H138" s="5">
        <f t="shared" si="20"/>
        <v>43.56590338500723</v>
      </c>
      <c r="I138" s="5">
        <f t="shared" si="31"/>
        <v>-51.41606657277522</v>
      </c>
      <c r="J138" s="5">
        <f t="shared" si="22"/>
        <v>51.96162233004763</v>
      </c>
      <c r="K138" s="5">
        <f t="shared" si="32"/>
        <v>-64.15109260293164</v>
      </c>
      <c r="L138" s="5">
        <f t="shared" si="22"/>
        <v>56.8100969429201</v>
      </c>
      <c r="M138" s="5">
        <f t="shared" si="33"/>
        <v>-76.13605263995751</v>
      </c>
      <c r="N138" s="5">
        <f t="shared" si="25"/>
        <v>58.24360846779384</v>
      </c>
      <c r="O138" s="5">
        <f t="shared" si="34"/>
        <v>-81.22859704647286</v>
      </c>
      <c r="P138" s="5">
        <f t="shared" si="27"/>
        <v>24.810467305800497</v>
      </c>
      <c r="Q138" s="5">
        <f t="shared" si="35"/>
        <v>-34.972937068456226</v>
      </c>
      <c r="R138" s="6">
        <v>9.69999999999998</v>
      </c>
    </row>
    <row r="139" spans="1:18" ht="15">
      <c r="A139" s="12">
        <v>40294</v>
      </c>
      <c r="B139" s="5">
        <v>116</v>
      </c>
      <c r="C139" s="5">
        <v>13.458194435004787</v>
      </c>
      <c r="D139" s="6">
        <v>9.74999999999998</v>
      </c>
      <c r="E139" s="5">
        <f t="shared" si="29"/>
        <v>33.75000000000029</v>
      </c>
      <c r="F139" s="5">
        <f t="shared" si="18"/>
        <v>35.53982996907965</v>
      </c>
      <c r="G139" s="5">
        <f t="shared" si="30"/>
        <v>-42.0938902453341</v>
      </c>
      <c r="H139" s="5">
        <f t="shared" si="20"/>
        <v>44.05488631807147</v>
      </c>
      <c r="I139" s="5">
        <f t="shared" si="31"/>
        <v>-50.62802095442363</v>
      </c>
      <c r="J139" s="5">
        <f t="shared" si="22"/>
        <v>52.525844804143155</v>
      </c>
      <c r="K139" s="5">
        <f t="shared" si="32"/>
        <v>-63.38360613030994</v>
      </c>
      <c r="L139" s="5">
        <f t="shared" si="22"/>
        <v>57.41991519164445</v>
      </c>
      <c r="M139" s="5">
        <f t="shared" si="33"/>
        <v>-75.48912737973467</v>
      </c>
      <c r="N139" s="5">
        <f t="shared" si="25"/>
        <v>58.8647692718608</v>
      </c>
      <c r="O139" s="5">
        <f t="shared" si="34"/>
        <v>-80.65819681477032</v>
      </c>
      <c r="P139" s="5">
        <f t="shared" si="27"/>
        <v>25.16807973973796</v>
      </c>
      <c r="Q139" s="5">
        <f t="shared" si="35"/>
        <v>-34.32327624766833</v>
      </c>
      <c r="R139" s="6">
        <v>9.74999999999998</v>
      </c>
    </row>
    <row r="140" spans="1:18" ht="15">
      <c r="A140" s="12">
        <v>40295</v>
      </c>
      <c r="B140" s="5">
        <v>117</v>
      </c>
      <c r="C140" s="5">
        <v>13.788100145180664</v>
      </c>
      <c r="D140" s="6">
        <v>9.79999999999998</v>
      </c>
      <c r="E140" s="5">
        <f t="shared" si="29"/>
        <v>33.00000000000031</v>
      </c>
      <c r="F140" s="5">
        <f t="shared" si="18"/>
        <v>35.95843441302949</v>
      </c>
      <c r="G140" s="5">
        <f t="shared" si="30"/>
        <v>-41.347432446330004</v>
      </c>
      <c r="H140" s="5">
        <f t="shared" si="20"/>
        <v>44.53833560246113</v>
      </c>
      <c r="I140" s="5">
        <f t="shared" si="31"/>
        <v>-49.82689519381594</v>
      </c>
      <c r="J140" s="5">
        <f t="shared" si="22"/>
        <v>53.08624943609667</v>
      </c>
      <c r="K140" s="5">
        <f t="shared" si="32"/>
        <v>-62.59870947301677</v>
      </c>
      <c r="L140" s="5">
        <f t="shared" si="22"/>
        <v>58.02793071192838</v>
      </c>
      <c r="M140" s="5">
        <f t="shared" si="33"/>
        <v>-74.82552508452893</v>
      </c>
      <c r="N140" s="5">
        <f t="shared" si="25"/>
        <v>59.4849004392922</v>
      </c>
      <c r="O140" s="5">
        <f t="shared" si="34"/>
        <v>-80.07329817077853</v>
      </c>
      <c r="P140" s="5">
        <f t="shared" si="27"/>
        <v>25.519775566242803</v>
      </c>
      <c r="Q140" s="5">
        <f t="shared" si="35"/>
        <v>-33.667792076926915</v>
      </c>
      <c r="R140" s="6">
        <v>9.79999999999998</v>
      </c>
    </row>
    <row r="141" spans="1:18" ht="15">
      <c r="A141" s="12">
        <v>40296</v>
      </c>
      <c r="B141" s="5">
        <v>118</v>
      </c>
      <c r="C141" s="5">
        <v>14.113833360992782</v>
      </c>
      <c r="D141" s="6">
        <v>9.84999999999998</v>
      </c>
      <c r="E141" s="5">
        <f t="shared" si="29"/>
        <v>32.2500000000003</v>
      </c>
      <c r="F141" s="5">
        <f t="shared" si="18"/>
        <v>36.370849032355395</v>
      </c>
      <c r="G141" s="5">
        <f t="shared" si="30"/>
        <v>-40.59179703075831</v>
      </c>
      <c r="H141" s="5">
        <f t="shared" si="20"/>
        <v>45.01606384324448</v>
      </c>
      <c r="I141" s="5">
        <f t="shared" si="31"/>
        <v>-49.012402591123326</v>
      </c>
      <c r="J141" s="5">
        <f t="shared" si="22"/>
        <v>53.64264245370348</v>
      </c>
      <c r="K141" s="5">
        <f t="shared" si="32"/>
        <v>-61.79568964029034</v>
      </c>
      <c r="L141" s="5">
        <f t="shared" si="22"/>
        <v>58.63401364765437</v>
      </c>
      <c r="M141" s="5">
        <f t="shared" si="33"/>
        <v>-74.14428412211919</v>
      </c>
      <c r="N141" s="5">
        <f t="shared" si="25"/>
        <v>60.103909817408166</v>
      </c>
      <c r="O141" s="5">
        <f t="shared" si="34"/>
        <v>-79.47297588431907</v>
      </c>
      <c r="P141" s="5">
        <f t="shared" si="27"/>
        <v>25.865455746542484</v>
      </c>
      <c r="Q141" s="5">
        <f t="shared" si="35"/>
        <v>-33.00648318867781</v>
      </c>
      <c r="R141" s="6">
        <v>9.84999999999998</v>
      </c>
    </row>
    <row r="142" spans="1:18" ht="15">
      <c r="A142" s="12">
        <v>40297</v>
      </c>
      <c r="B142" s="5">
        <v>119</v>
      </c>
      <c r="C142" s="5">
        <v>14.435286067712045</v>
      </c>
      <c r="D142" s="6">
        <v>9.89999999999998</v>
      </c>
      <c r="E142" s="5">
        <f t="shared" si="29"/>
        <v>31.500000000000288</v>
      </c>
      <c r="F142" s="5">
        <f t="shared" si="18"/>
        <v>36.77692567302346</v>
      </c>
      <c r="G142" s="5">
        <f t="shared" si="30"/>
        <v>-39.82690025624063</v>
      </c>
      <c r="H142" s="5">
        <f t="shared" si="20"/>
        <v>45.487878020055554</v>
      </c>
      <c r="I142" s="5">
        <f t="shared" si="31"/>
        <v>-48.18425918375666</v>
      </c>
      <c r="J142" s="5">
        <f t="shared" si="22"/>
        <v>54.194819841581875</v>
      </c>
      <c r="K142" s="5">
        <f t="shared" si="32"/>
        <v>-60.97380747886221</v>
      </c>
      <c r="L142" s="5">
        <f t="shared" si="22"/>
        <v>59.238024966632</v>
      </c>
      <c r="M142" s="5">
        <f t="shared" si="33"/>
        <v>-73.44437815989183</v>
      </c>
      <c r="N142" s="5">
        <f t="shared" si="25"/>
        <v>60.72169837359178</v>
      </c>
      <c r="O142" s="5">
        <f t="shared" si="34"/>
        <v>-78.8562334313697</v>
      </c>
      <c r="P142" s="5">
        <f t="shared" si="27"/>
        <v>26.20502082346402</v>
      </c>
      <c r="Q142" s="5">
        <f t="shared" si="35"/>
        <v>-32.33935293144828</v>
      </c>
      <c r="R142" s="6">
        <v>9.89999999999998</v>
      </c>
    </row>
    <row r="143" spans="1:18" ht="15">
      <c r="A143" s="12">
        <v>40298</v>
      </c>
      <c r="B143" s="5">
        <v>120</v>
      </c>
      <c r="C143" s="5">
        <v>14.752351821122632</v>
      </c>
      <c r="D143" s="6">
        <v>9.94999999999998</v>
      </c>
      <c r="E143" s="5">
        <f t="shared" si="29"/>
        <v>30.750000000000306</v>
      </c>
      <c r="F143" s="5">
        <f t="shared" si="18"/>
        <v>37.1765139956527</v>
      </c>
      <c r="G143" s="5">
        <f t="shared" si="30"/>
        <v>-39.052665493432634</v>
      </c>
      <c r="H143" s="5">
        <f t="shared" si="20"/>
        <v>45.953579432770844</v>
      </c>
      <c r="I143" s="5">
        <f t="shared" si="31"/>
        <v>-47.34218480375792</v>
      </c>
      <c r="J143" s="5">
        <f t="shared" si="22"/>
        <v>54.74256676358693</v>
      </c>
      <c r="K143" s="5">
        <f t="shared" si="32"/>
        <v>-60.13229749994406</v>
      </c>
      <c r="L143" s="5">
        <f t="shared" si="22"/>
        <v>59.83981562094918</v>
      </c>
      <c r="M143" s="5">
        <f t="shared" si="33"/>
        <v>-72.72471116771315</v>
      </c>
      <c r="N143" s="5">
        <f t="shared" si="25"/>
        <v>61.338159482010425</v>
      </c>
      <c r="O143" s="5">
        <f t="shared" si="34"/>
        <v>-78.22199624223754</v>
      </c>
      <c r="P143" s="5">
        <f t="shared" si="27"/>
        <v>26.538371004612582</v>
      </c>
      <c r="Q143" s="5">
        <f t="shared" si="35"/>
        <v>-31.666409559911642</v>
      </c>
      <c r="R143" s="6">
        <v>9.94999999999998</v>
      </c>
    </row>
    <row r="144" spans="1:18" s="13" customFormat="1" ht="15">
      <c r="A144" s="12">
        <v>40299</v>
      </c>
      <c r="B144" s="5">
        <v>121</v>
      </c>
      <c r="C144" s="5">
        <v>15.0649258241374</v>
      </c>
      <c r="D144" s="13">
        <v>9.99999999999998</v>
      </c>
      <c r="E144" s="13">
        <f t="shared" si="29"/>
        <v>30.00000000000029</v>
      </c>
      <c r="F144" s="13">
        <f t="shared" si="18"/>
        <v>37.569461572843174</v>
      </c>
      <c r="G144" s="5">
        <f t="shared" si="30"/>
        <v>-38.269023812792526</v>
      </c>
      <c r="H144" s="13">
        <f t="shared" si="20"/>
        <v>46.412963664152535</v>
      </c>
      <c r="I144" s="5">
        <f t="shared" si="31"/>
        <v>-46.485904235018886</v>
      </c>
      <c r="J144" s="13">
        <f t="shared" si="22"/>
        <v>55.285656962542774</v>
      </c>
      <c r="K144" s="5">
        <f t="shared" si="32"/>
        <v>-59.27036788251955</v>
      </c>
      <c r="L144" s="13">
        <f t="shared" si="22"/>
        <v>60.43922562213794</v>
      </c>
      <c r="M144" s="5">
        <f t="shared" si="33"/>
        <v>-71.98411204673319</v>
      </c>
      <c r="N144" s="13">
        <f t="shared" si="25"/>
        <v>61.95317812508316</v>
      </c>
      <c r="O144" s="5">
        <f t="shared" si="34"/>
        <v>-77.56910422866468</v>
      </c>
      <c r="P144" s="13">
        <f t="shared" si="27"/>
        <v>26.865406250332793</v>
      </c>
      <c r="Q144" s="5">
        <f t="shared" si="35"/>
        <v>-30.98766642315938</v>
      </c>
      <c r="R144" s="13">
        <v>9.99999999999998</v>
      </c>
    </row>
    <row r="145" spans="1:18" ht="15">
      <c r="A145" s="12">
        <v>40300</v>
      </c>
      <c r="B145" s="5">
        <v>122</v>
      </c>
      <c r="C145" s="5">
        <v>15.372905002303563</v>
      </c>
      <c r="D145" s="6">
        <v>10.05</v>
      </c>
      <c r="E145" s="5">
        <f t="shared" si="29"/>
        <v>29.24999999999999</v>
      </c>
      <c r="F145" s="5">
        <f t="shared" si="18"/>
        <v>37.955613999400136</v>
      </c>
      <c r="G145" s="5">
        <f t="shared" si="30"/>
        <v>-37.47591458947542</v>
      </c>
      <c r="H145" s="5">
        <f t="shared" si="20"/>
        <v>46.86582056178117</v>
      </c>
      <c r="I145" s="5">
        <f t="shared" si="31"/>
        <v>-45.615148474579904</v>
      </c>
      <c r="J145" s="5">
        <f t="shared" si="22"/>
        <v>55.823852138771315</v>
      </c>
      <c r="K145" s="5">
        <f t="shared" si="32"/>
        <v>-58.38720068860042</v>
      </c>
      <c r="L145" s="5">
        <f t="shared" si="22"/>
        <v>61.03608302205468</v>
      </c>
      <c r="M145" s="5">
        <f t="shared" si="33"/>
        <v>-71.22132886866987</v>
      </c>
      <c r="N145" s="5">
        <f t="shared" si="25"/>
        <v>62.566629998125336</v>
      </c>
      <c r="O145" s="5">
        <f t="shared" si="34"/>
        <v>-76.8963035089554</v>
      </c>
      <c r="P145" s="5">
        <f t="shared" si="27"/>
        <v>27.18602636646833</v>
      </c>
      <c r="Q145" s="5">
        <f t="shared" si="35"/>
        <v>-30.303142150320244</v>
      </c>
      <c r="R145" s="6">
        <v>10.05</v>
      </c>
    </row>
    <row r="146" spans="1:18" ht="15">
      <c r="A146" s="12">
        <v>40301</v>
      </c>
      <c r="B146" s="5">
        <v>123</v>
      </c>
      <c r="C146" s="5">
        <v>15.67618807803958</v>
      </c>
      <c r="D146" s="6">
        <v>10.1</v>
      </c>
      <c r="E146" s="5">
        <f t="shared" si="29"/>
        <v>28.500000000000007</v>
      </c>
      <c r="F146" s="5">
        <f t="shared" si="18"/>
        <v>38.33481501606522</v>
      </c>
      <c r="G146" s="5">
        <f t="shared" si="30"/>
        <v>-36.67328612458369</v>
      </c>
      <c r="H146" s="5">
        <f t="shared" si="20"/>
        <v>47.31193424175986</v>
      </c>
      <c r="I146" s="5">
        <f t="shared" si="31"/>
        <v>-44.72965610175607</v>
      </c>
      <c r="J146" s="5">
        <f t="shared" si="22"/>
        <v>56.35690130952638</v>
      </c>
      <c r="K146" s="5">
        <f t="shared" si="32"/>
        <v>-57.48195233106266</v>
      </c>
      <c r="L146" s="5">
        <f t="shared" si="22"/>
        <v>61.6302027894822</v>
      </c>
      <c r="M146" s="5">
        <f t="shared" si="33"/>
        <v>-70.43502271406734</v>
      </c>
      <c r="N146" s="5">
        <f t="shared" si="25"/>
        <v>63.178380503897465</v>
      </c>
      <c r="O146" s="5">
        <f t="shared" si="34"/>
        <v>-76.20223724203755</v>
      </c>
      <c r="P146" s="5">
        <f t="shared" si="27"/>
        <v>27.50013110191383</v>
      </c>
      <c r="Q146" s="5">
        <f t="shared" si="35"/>
        <v>-29.612860832615365</v>
      </c>
      <c r="R146" s="6">
        <v>10.1</v>
      </c>
    </row>
    <row r="147" spans="1:18" ht="15">
      <c r="A147" s="12">
        <v>40302</v>
      </c>
      <c r="B147" s="5">
        <v>124</v>
      </c>
      <c r="C147" s="5">
        <v>15.974675643445709</v>
      </c>
      <c r="D147" s="6">
        <v>10.15</v>
      </c>
      <c r="E147" s="5">
        <f t="shared" si="29"/>
        <v>27.749999999999993</v>
      </c>
      <c r="F147" s="5">
        <f t="shared" si="18"/>
        <v>38.70690664733978</v>
      </c>
      <c r="G147" s="5">
        <f t="shared" si="30"/>
        <v>-35.861096280672854</v>
      </c>
      <c r="H147" s="5">
        <f t="shared" si="20"/>
        <v>47.75108311683044</v>
      </c>
      <c r="I147" s="5">
        <f t="shared" si="31"/>
        <v>-43.82917475817649</v>
      </c>
      <c r="J147" s="5">
        <f t="shared" si="22"/>
        <v>56.88454015220051</v>
      </c>
      <c r="K147" s="5">
        <f t="shared" si="32"/>
        <v>-56.553754340056585</v>
      </c>
      <c r="L147" s="5">
        <f t="shared" si="22"/>
        <v>62.22138557152965</v>
      </c>
      <c r="M147" s="5">
        <f t="shared" si="33"/>
        <v>-69.62376110380252</v>
      </c>
      <c r="N147" s="5">
        <f t="shared" si="25"/>
        <v>63.78828362182726</v>
      </c>
      <c r="O147" s="5">
        <f t="shared" si="34"/>
        <v>-75.48543547291804</v>
      </c>
      <c r="P147" s="5">
        <f t="shared" si="27"/>
        <v>27.80762025093307</v>
      </c>
      <c r="Q147" s="5">
        <f t="shared" si="35"/>
        <v>-28.916852200886012</v>
      </c>
      <c r="R147" s="6">
        <v>10.15</v>
      </c>
    </row>
    <row r="148" spans="1:18" ht="15">
      <c r="A148" s="12">
        <v>40303</v>
      </c>
      <c r="B148" s="5">
        <v>125</v>
      </c>
      <c r="C148" s="5">
        <v>16.26827023153363</v>
      </c>
      <c r="D148" s="6">
        <v>10.2</v>
      </c>
      <c r="E148" s="5">
        <f t="shared" si="29"/>
        <v>27.00000000000001</v>
      </c>
      <c r="F148" s="5">
        <f t="shared" si="18"/>
        <v>39.07172935394394</v>
      </c>
      <c r="G148" s="5">
        <f t="shared" si="30"/>
        <v>-35.03931312907316</v>
      </c>
      <c r="H148" s="5">
        <f t="shared" si="20"/>
        <v>48.183039951682936</v>
      </c>
      <c r="I148" s="5">
        <f t="shared" si="31"/>
        <v>-42.91346274100429</v>
      </c>
      <c r="J148" s="5">
        <f t="shared" si="22"/>
        <v>57.40649033505933</v>
      </c>
      <c r="K148" s="5">
        <f t="shared" si="32"/>
        <v>-55.60171447977888</v>
      </c>
      <c r="L148" s="5">
        <f t="shared" si="22"/>
        <v>62.809416327940156</v>
      </c>
      <c r="M148" s="5">
        <f t="shared" si="33"/>
        <v>-68.78601102630796</v>
      </c>
      <c r="N148" s="5">
        <f t="shared" si="25"/>
        <v>64.39618063440975</v>
      </c>
      <c r="O148" s="5">
        <f t="shared" si="34"/>
        <v>-74.74430388354516</v>
      </c>
      <c r="P148" s="5">
        <f t="shared" si="27"/>
        <v>28.108393760189006</v>
      </c>
      <c r="Q148" s="5">
        <f t="shared" si="35"/>
        <v>-28.215151797592686</v>
      </c>
      <c r="R148" s="6">
        <v>10.2</v>
      </c>
    </row>
    <row r="149" spans="1:18" ht="15">
      <c r="A149" s="12">
        <v>40304</v>
      </c>
      <c r="B149" s="5">
        <v>126</v>
      </c>
      <c r="C149" s="5">
        <v>16.556876385723285</v>
      </c>
      <c r="D149" s="6">
        <v>10.25</v>
      </c>
      <c r="E149" s="5">
        <f t="shared" si="29"/>
        <v>26.25</v>
      </c>
      <c r="F149" s="5">
        <f t="shared" si="18"/>
        <v>39.42912220041392</v>
      </c>
      <c r="G149" s="5">
        <f t="shared" si="30"/>
        <v>-34.20791560621349</v>
      </c>
      <c r="H149" s="5">
        <f t="shared" si="20"/>
        <v>48.607571948377746</v>
      </c>
      <c r="I149" s="5">
        <f t="shared" si="31"/>
        <v>-41.98229071058029</v>
      </c>
      <c r="J149" s="5">
        <f t="shared" si="22"/>
        <v>57.92245884031688</v>
      </c>
      <c r="K149" s="5">
        <f t="shared" si="32"/>
        <v>-54.62491827350509</v>
      </c>
      <c r="L149" s="5">
        <f t="shared" si="22"/>
        <v>63.39406282546654</v>
      </c>
      <c r="M149" s="5">
        <f t="shared" si="33"/>
        <v>-67.92013157424911</v>
      </c>
      <c r="N149" s="5">
        <f t="shared" si="25"/>
        <v>65.00189869071102</v>
      </c>
      <c r="O149" s="5">
        <f t="shared" si="34"/>
        <v>-73.97711133502904</v>
      </c>
      <c r="P149" s="5">
        <f t="shared" si="27"/>
        <v>28.402351840410418</v>
      </c>
      <c r="Q149" s="5">
        <f t="shared" si="35"/>
        <v>-27.507801142232562</v>
      </c>
      <c r="R149" s="6">
        <v>10.25</v>
      </c>
    </row>
    <row r="150" spans="1:18" ht="15">
      <c r="A150" s="12">
        <v>40305</v>
      </c>
      <c r="B150" s="5">
        <v>127</v>
      </c>
      <c r="C150" s="5">
        <v>16.84040072745827</v>
      </c>
      <c r="D150" s="6">
        <v>10.3</v>
      </c>
      <c r="E150" s="5">
        <f t="shared" si="29"/>
        <v>25.49999999999999</v>
      </c>
      <c r="F150" s="5">
        <f t="shared" si="18"/>
        <v>39.77892303827957</v>
      </c>
      <c r="G150" s="5">
        <f t="shared" si="30"/>
        <v>-33.36689417576477</v>
      </c>
      <c r="H150" s="5">
        <f t="shared" si="20"/>
        <v>49.02444086491065</v>
      </c>
      <c r="I150" s="5">
        <f t="shared" si="31"/>
        <v>-41.03544351252109</v>
      </c>
      <c r="J150" s="5">
        <f t="shared" si="22"/>
        <v>58.43213728558426</v>
      </c>
      <c r="K150" s="5">
        <f t="shared" si="32"/>
        <v>-53.622431001160884</v>
      </c>
      <c r="L150" s="5">
        <f t="shared" si="22"/>
        <v>63.97507397855121</v>
      </c>
      <c r="M150" s="5">
        <f t="shared" si="33"/>
        <v>-67.02436621965875</v>
      </c>
      <c r="N150" s="5">
        <f t="shared" si="25"/>
        <v>65.60524918393271</v>
      </c>
      <c r="O150" s="5">
        <f t="shared" si="34"/>
        <v>-73.18197608014182</v>
      </c>
      <c r="P150" s="5">
        <f t="shared" si="27"/>
        <v>28.689395082589478</v>
      </c>
      <c r="Q150" s="5">
        <f t="shared" si="35"/>
        <v>-26.794847889091713</v>
      </c>
      <c r="R150" s="6">
        <v>10.3</v>
      </c>
    </row>
    <row r="151" spans="1:18" ht="15">
      <c r="A151" s="12">
        <v>40306</v>
      </c>
      <c r="B151" s="5">
        <v>128</v>
      </c>
      <c r="C151" s="5">
        <v>17.118752021795213</v>
      </c>
      <c r="D151" s="6">
        <v>10.35</v>
      </c>
      <c r="E151" s="5">
        <f t="shared" si="29"/>
        <v>24.750000000000007</v>
      </c>
      <c r="F151" s="5">
        <f t="shared" si="18"/>
        <v>40.12096870519845</v>
      </c>
      <c r="G151" s="5">
        <f t="shared" si="30"/>
        <v>-32.51625149302873</v>
      </c>
      <c r="H151" s="5">
        <f t="shared" si="20"/>
        <v>49.43340317004184</v>
      </c>
      <c r="I151" s="5">
        <f t="shared" si="31"/>
        <v>-40.07272211285889</v>
      </c>
      <c r="J151" s="5">
        <f t="shared" si="22"/>
        <v>58.93520125114271</v>
      </c>
      <c r="K151" s="5">
        <f t="shared" si="32"/>
        <v>-52.5933002401813</v>
      </c>
      <c r="L151" s="5">
        <f t="shared" si="22"/>
        <v>64.55217802172947</v>
      </c>
      <c r="M151" s="5">
        <f t="shared" si="33"/>
        <v>-66.0968347768443</v>
      </c>
      <c r="N151" s="5">
        <f t="shared" si="25"/>
        <v>66.20602591662252</v>
      </c>
      <c r="O151" s="5">
        <f t="shared" si="34"/>
        <v>-72.35685051989802</v>
      </c>
      <c r="P151" s="5">
        <f t="shared" si="27"/>
        <v>28.96942457857769</v>
      </c>
      <c r="Q151" s="5">
        <f t="shared" si="35"/>
        <v>-26.07634597621146</v>
      </c>
      <c r="R151" s="6">
        <v>10.35</v>
      </c>
    </row>
    <row r="152" spans="1:18" ht="15">
      <c r="A152" s="12">
        <v>40307</v>
      </c>
      <c r="B152" s="5">
        <v>129</v>
      </c>
      <c r="C152" s="5">
        <v>17.391841240826267</v>
      </c>
      <c r="D152" s="6">
        <v>10.4</v>
      </c>
      <c r="E152" s="5">
        <f t="shared" si="29"/>
        <v>23.999999999999993</v>
      </c>
      <c r="F152" s="5">
        <f aca="true" t="shared" si="36" ref="F152:F215">180/PI()*ASIN(SIN(p*PI()/180)*SIN(F$22*PI()/180)+COS(p*PI()/180)*COS(F$22*PI()/180)*COS($E152*PI()/180))</f>
        <v>40.45509524034333</v>
      </c>
      <c r="G152" s="5">
        <f aca="true" t="shared" si="37" ref="G152:G183">-180/PI()*ACOS((SIN(F152*PI()/180)*SIN(p*PI()/180)-SIN(F$22*PI()/180))/(COS(F152*PI()/180)*COS(p*PI()/180)))</f>
        <v>-31.656003067608516</v>
      </c>
      <c r="H152" s="5">
        <f aca="true" t="shared" si="38" ref="H152:H215">180/PI()*ASIN(SIN(p*PI()/180)*SIN(H$22*PI()/180)+COS(p*PI()/180)*COS(H$22*PI()/180)*COS($E152*PI()/180))</f>
        <v>49.83421023756829</v>
      </c>
      <c r="I152" s="5">
        <f aca="true" t="shared" si="39" ref="I152:I183">-180/PI()*ACOS((SIN(H152*PI()/180)*SIN(p*PI()/180)-SIN(H$22*PI()/180))/(COS(H152*PI()/180)*COS(p*PI()/180)))</f>
        <v>-39.09394564313863</v>
      </c>
      <c r="J152" s="5">
        <f aca="true" t="shared" si="40" ref="J152:L215">180/PI()*ASIN(SIN(p*PI()/180)*SIN(J$22*PI()/180)+COS(p*PI()/180)*COS(J$22*PI()/180)*COS($E152*PI()/180))</f>
        <v>59.4313096221119</v>
      </c>
      <c r="K152" s="5">
        <f aca="true" t="shared" si="41" ref="K152:K183">-180/PI()*ACOS((SIN(J152*PI()/180)*SIN(p*PI()/180)-SIN(J$22*PI()/180))/(COS(J152*PI()/180)*COS(p*PI()/180)))</f>
        <v>-51.53655902679625</v>
      </c>
      <c r="L152" s="5">
        <f t="shared" si="40"/>
        <v>65.1250804985269</v>
      </c>
      <c r="M152" s="5">
        <f aca="true" t="shared" si="42" ref="M152:M183">-180/PI()*ACOS((SIN(L152*PI()/180)*SIN(p*PI()/180)-SIN(L$22*PI()/180))/(COS(L152*PI()/180)*COS(p*PI()/180)))</f>
        <v>-65.13552512911068</v>
      </c>
      <c r="N152" s="5">
        <f aca="true" t="shared" si="43" ref="N152:N215">180/PI()*ASIN(SIN(p*PI()/180)*SIN(N$22*PI()/180)+COS(p*PI()/180)*COS(N$22*PI()/180)*COS($E152*PI()/180))</f>
        <v>66.80400302329014</v>
      </c>
      <c r="O152" s="5">
        <f aca="true" t="shared" si="44" ref="O152:O183">-180/PI()*ACOS((SIN(N152*PI()/180)*SIN(p*PI()/180)-SIN(N$22*PI()/180))/(COS(N152*PI()/180)*COS(p*PI()/180)))</f>
        <v>-71.4995043761057</v>
      </c>
      <c r="P152" s="5">
        <f aca="true" t="shared" si="45" ref="P152:P215">180/PI()*ASIN(SIN(p*PI()/180)*SIN(P$22*PI()/180)+COS(p*PI()/180)*COS(P$22*PI()/180)*COS($E152*PI()/180))</f>
        <v>29.242342045917137</v>
      </c>
      <c r="Q152" s="5">
        <f aca="true" t="shared" si="46" ref="Q152:Q183">-180/PI()*ACOS((SIN(P152*PI()/180)*SIN(p*PI()/180)-SIN(P$22*PI()/180))/(COS(P152*PI()/180)*COS(p*PI()/180)))</f>
        <v>-25.352355764424626</v>
      </c>
      <c r="R152" s="6">
        <v>10.4</v>
      </c>
    </row>
    <row r="153" spans="1:18" ht="15">
      <c r="A153" s="12">
        <v>40308</v>
      </c>
      <c r="B153" s="5">
        <v>130</v>
      </c>
      <c r="C153" s="5">
        <v>17.65958162479874</v>
      </c>
      <c r="D153" s="6">
        <v>10.45</v>
      </c>
      <c r="E153" s="5">
        <f aca="true" t="shared" si="47" ref="E153:E216">(12-D153)*15</f>
        <v>23.25000000000001</v>
      </c>
      <c r="F153" s="5">
        <f t="shared" si="36"/>
        <v>40.78113811624893</v>
      </c>
      <c r="G153" s="5">
        <f t="shared" si="37"/>
        <v>-30.786177920003357</v>
      </c>
      <c r="H153" s="5">
        <f t="shared" si="38"/>
        <v>50.22660858324075</v>
      </c>
      <c r="I153" s="5">
        <f t="shared" si="39"/>
        <v>-38.09895355047019</v>
      </c>
      <c r="J153" s="5">
        <f t="shared" si="40"/>
        <v>59.92010395642446</v>
      </c>
      <c r="K153" s="5">
        <f t="shared" si="41"/>
        <v>-50.45122972090917</v>
      </c>
      <c r="L153" s="5">
        <f t="shared" si="40"/>
        <v>65.69346205125733</v>
      </c>
      <c r="M153" s="5">
        <f t="shared" si="42"/>
        <v>-64.13828483010955</v>
      </c>
      <c r="N153" s="5">
        <f t="shared" si="43"/>
        <v>67.39893261588533</v>
      </c>
      <c r="O153" s="5">
        <f t="shared" si="44"/>
        <v>-70.60750615492032</v>
      </c>
      <c r="P153" s="5">
        <f t="shared" si="45"/>
        <v>29.50804995671336</v>
      </c>
      <c r="Q153" s="5">
        <f t="shared" si="46"/>
        <v>-24.62294416529575</v>
      </c>
      <c r="R153" s="6">
        <v>10.45</v>
      </c>
    </row>
    <row r="154" spans="1:18" ht="15">
      <c r="A154" s="12">
        <v>40309</v>
      </c>
      <c r="B154" s="5">
        <v>131</v>
      </c>
      <c r="C154" s="5">
        <v>17.921888740800583</v>
      </c>
      <c r="D154" s="6">
        <v>10.5</v>
      </c>
      <c r="E154" s="5">
        <f t="shared" si="47"/>
        <v>22.5</v>
      </c>
      <c r="F154" s="5">
        <f t="shared" si="36"/>
        <v>41.09893248722192</v>
      </c>
      <c r="G154" s="5">
        <f t="shared" si="37"/>
        <v>-29.90681922738283</v>
      </c>
      <c r="H154" s="5">
        <f t="shared" si="38"/>
        <v>50.61034014750192</v>
      </c>
      <c r="I154" s="5">
        <f t="shared" si="39"/>
        <v>-37.08760784536834</v>
      </c>
      <c r="J154" s="5">
        <f t="shared" si="40"/>
        <v>60.401207891582324</v>
      </c>
      <c r="K154" s="5">
        <f t="shared" si="41"/>
        <v>-49.33632866305953</v>
      </c>
      <c r="L154" s="5">
        <f t="shared" si="40"/>
        <v>66.2569759961921</v>
      </c>
      <c r="M154" s="5">
        <f t="shared" si="42"/>
        <v>-63.10281273542128</v>
      </c>
      <c r="N154" s="5">
        <f t="shared" si="43"/>
        <v>67.99054211280425</v>
      </c>
      <c r="O154" s="5">
        <f t="shared" si="44"/>
        <v>-69.67820278719492</v>
      </c>
      <c r="P154" s="5">
        <f t="shared" si="45"/>
        <v>29.766451670324386</v>
      </c>
      <c r="Q154" s="5">
        <f t="shared" si="46"/>
        <v>-23.88818475678782</v>
      </c>
      <c r="R154" s="6">
        <v>10.5</v>
      </c>
    </row>
    <row r="155" spans="1:18" ht="15">
      <c r="A155" s="12">
        <v>40310</v>
      </c>
      <c r="B155" s="5">
        <v>132</v>
      </c>
      <c r="C155" s="5">
        <v>18.17868053888575</v>
      </c>
      <c r="D155" s="6">
        <v>10.55</v>
      </c>
      <c r="E155" s="5">
        <f t="shared" si="47"/>
        <v>21.74999999999999</v>
      </c>
      <c r="F155" s="5">
        <f t="shared" si="36"/>
        <v>41.40831345430198</v>
      </c>
      <c r="G155" s="5">
        <f t="shared" si="37"/>
        <v>-29.017984953423777</v>
      </c>
      <c r="H155" s="5">
        <f t="shared" si="38"/>
        <v>50.985142627145215</v>
      </c>
      <c r="I155" s="5">
        <f t="shared" si="39"/>
        <v>-36.05979543780121</v>
      </c>
      <c r="J155" s="5">
        <f t="shared" si="40"/>
        <v>60.87422660546035</v>
      </c>
      <c r="K155" s="5">
        <f t="shared" si="41"/>
        <v>-48.19087171613045</v>
      </c>
      <c r="L155" s="5">
        <f t="shared" si="40"/>
        <v>66.81524566925563</v>
      </c>
      <c r="M155" s="5">
        <f t="shared" si="42"/>
        <v>-62.0266508771512</v>
      </c>
      <c r="N155" s="5">
        <f t="shared" si="43"/>
        <v>68.57853120682601</v>
      </c>
      <c r="O155" s="5">
        <f t="shared" si="44"/>
        <v>-68.70869735340455</v>
      </c>
      <c r="P155" s="5">
        <f t="shared" si="45"/>
        <v>30.017451569607637</v>
      </c>
      <c r="Q155" s="5">
        <f t="shared" si="46"/>
        <v>-23.14815788547473</v>
      </c>
      <c r="R155" s="6">
        <v>10.55</v>
      </c>
    </row>
    <row r="156" spans="1:18" ht="15">
      <c r="A156" s="12">
        <v>40311</v>
      </c>
      <c r="B156" s="5">
        <v>133</v>
      </c>
      <c r="C156" s="5">
        <v>18.429877405519218</v>
      </c>
      <c r="D156" s="6">
        <v>10.6</v>
      </c>
      <c r="E156" s="5">
        <f t="shared" si="47"/>
        <v>21.000000000000007</v>
      </c>
      <c r="F156" s="5">
        <f t="shared" si="36"/>
        <v>41.70911634663577</v>
      </c>
      <c r="G156" s="5">
        <f t="shared" si="37"/>
        <v>-28.11974845673703</v>
      </c>
      <c r="H156" s="5">
        <f t="shared" si="38"/>
        <v>51.35074985885418</v>
      </c>
      <c r="I156" s="5">
        <f t="shared" si="39"/>
        <v>-35.01543054921744</v>
      </c>
      <c r="J156" s="5">
        <f t="shared" si="40"/>
        <v>61.33874634892867</v>
      </c>
      <c r="K156" s="5">
        <f t="shared" si="41"/>
        <v>-47.01388078692119</v>
      </c>
      <c r="L156" s="5">
        <f t="shared" si="40"/>
        <v>67.36786152896798</v>
      </c>
      <c r="M156" s="5">
        <f t="shared" si="42"/>
        <v>-60.90717686662551</v>
      </c>
      <c r="N156" s="5">
        <f t="shared" si="43"/>
        <v>69.16256842171408</v>
      </c>
      <c r="O156" s="5">
        <f t="shared" si="44"/>
        <v>-67.69582483905403</v>
      </c>
      <c r="P156" s="5">
        <f t="shared" si="45"/>
        <v>30.260955200433536</v>
      </c>
      <c r="Q156" s="5">
        <f t="shared" si="46"/>
        <v>-22.40295075412359</v>
      </c>
      <c r="R156" s="6">
        <v>10.6</v>
      </c>
    </row>
    <row r="157" spans="1:18" ht="15">
      <c r="A157" s="12">
        <v>40312</v>
      </c>
      <c r="B157" s="5">
        <v>134</v>
      </c>
      <c r="C157" s="5">
        <v>18.67540221422713</v>
      </c>
      <c r="D157" s="6">
        <v>10.65</v>
      </c>
      <c r="E157" s="5">
        <f t="shared" si="47"/>
        <v>20.249999999999993</v>
      </c>
      <c r="F157" s="5">
        <f t="shared" si="36"/>
        <v>42.001177018986226</v>
      </c>
      <c r="G157" s="5">
        <f t="shared" si="37"/>
        <v>-27.212199072085763</v>
      </c>
      <c r="H157" s="5">
        <f t="shared" si="38"/>
        <v>51.70689225737449</v>
      </c>
      <c r="I157" s="5">
        <f t="shared" si="39"/>
        <v>-33.95445718545144</v>
      </c>
      <c r="J157" s="5">
        <f t="shared" si="40"/>
        <v>61.79433407076208</v>
      </c>
      <c r="K157" s="5">
        <f t="shared" si="41"/>
        <v>-45.804391422772824</v>
      </c>
      <c r="L157" s="5">
        <f t="shared" si="40"/>
        <v>67.9143780061336</v>
      </c>
      <c r="M157" s="5">
        <f t="shared" si="42"/>
        <v>-59.74159720082793</v>
      </c>
      <c r="N157" s="5">
        <f t="shared" si="43"/>
        <v>69.74228720127964</v>
      </c>
      <c r="O157" s="5">
        <f t="shared" si="44"/>
        <v>-66.63612592752636</v>
      </c>
      <c r="P157" s="5">
        <f t="shared" si="45"/>
        <v>30.4968694141413</v>
      </c>
      <c r="Q157" s="5">
        <f t="shared" si="46"/>
        <v>-21.652657493486366</v>
      </c>
      <c r="R157" s="6">
        <v>10.65</v>
      </c>
    </row>
    <row r="158" spans="1:18" ht="15">
      <c r="A158" s="12">
        <v>40313</v>
      </c>
      <c r="B158" s="5">
        <v>135</v>
      </c>
      <c r="C158" s="5">
        <v>18.915180373344043</v>
      </c>
      <c r="D158" s="6">
        <v>10.7</v>
      </c>
      <c r="E158" s="5">
        <f t="shared" si="47"/>
        <v>19.50000000000001</v>
      </c>
      <c r="F158" s="5">
        <f t="shared" si="36"/>
        <v>42.284332164949454</v>
      </c>
      <c r="G158" s="5">
        <f t="shared" si="37"/>
        <v>-26.295442658310225</v>
      </c>
      <c r="H158" s="5">
        <f t="shared" si="38"/>
        <v>52.05329731078226</v>
      </c>
      <c r="I158" s="5">
        <f t="shared" si="39"/>
        <v>-32.87685165234723</v>
      </c>
      <c r="J158" s="5">
        <f t="shared" si="40"/>
        <v>62.240537158152094</v>
      </c>
      <c r="K158" s="5">
        <f t="shared" si="41"/>
        <v>-44.5614615753042</v>
      </c>
      <c r="L158" s="5">
        <f t="shared" si="40"/>
        <v>68.45431009419632</v>
      </c>
      <c r="M158" s="5">
        <f t="shared" si="42"/>
        <v>-58.52694196046351</v>
      </c>
      <c r="N158" s="5">
        <f t="shared" si="43"/>
        <v>70.31728146875025</v>
      </c>
      <c r="O158" s="5">
        <f t="shared" si="44"/>
        <v>-65.5258189304248</v>
      </c>
      <c r="P158" s="5">
        <f t="shared" si="45"/>
        <v>30.725102512579088</v>
      </c>
      <c r="Q158" s="5">
        <f t="shared" si="46"/>
        <v>-20.89737921716656</v>
      </c>
      <c r="R158" s="6">
        <v>10.7</v>
      </c>
    </row>
    <row r="159" spans="1:18" ht="15">
      <c r="A159" s="12">
        <v>40314</v>
      </c>
      <c r="B159" s="5">
        <v>136</v>
      </c>
      <c r="C159" s="5">
        <v>19.149139870755814</v>
      </c>
      <c r="D159" s="6">
        <v>10.75</v>
      </c>
      <c r="E159" s="5">
        <f t="shared" si="47"/>
        <v>18.75</v>
      </c>
      <c r="F159" s="5">
        <f t="shared" si="36"/>
        <v>42.55841964529158</v>
      </c>
      <c r="G159" s="5">
        <f t="shared" si="37"/>
        <v>-25.369602106628964</v>
      </c>
      <c r="H159" s="5">
        <f t="shared" si="38"/>
        <v>52.389690134941716</v>
      </c>
      <c r="I159" s="5">
        <f t="shared" si="39"/>
        <v>-31.782625092727145</v>
      </c>
      <c r="J159" s="5">
        <f t="shared" si="40"/>
        <v>62.6768833190723</v>
      </c>
      <c r="K159" s="5">
        <f t="shared" si="41"/>
        <v>-43.2841816160476</v>
      </c>
      <c r="L159" s="5">
        <f t="shared" si="40"/>
        <v>68.98712968079184</v>
      </c>
      <c r="M159" s="5">
        <f t="shared" si="42"/>
        <v>-57.260061525027425</v>
      </c>
      <c r="N159" s="5">
        <f t="shared" si="43"/>
        <v>70.8871005887362</v>
      </c>
      <c r="O159" s="5">
        <f t="shared" si="44"/>
        <v>-64.36077009285424</v>
      </c>
      <c r="P159" s="5">
        <f t="shared" si="45"/>
        <v>30.94556439533773</v>
      </c>
      <c r="Q159" s="5">
        <f t="shared" si="46"/>
        <v>-20.13722405846335</v>
      </c>
      <c r="R159" s="6">
        <v>10.75</v>
      </c>
    </row>
    <row r="160" spans="1:18" ht="15">
      <c r="A160" s="12">
        <v>40315</v>
      </c>
      <c r="B160" s="5">
        <v>137</v>
      </c>
      <c r="C160" s="5">
        <v>19.377211315543295</v>
      </c>
      <c r="D160" s="6">
        <v>10.8</v>
      </c>
      <c r="E160" s="5">
        <f t="shared" si="47"/>
        <v>17.99999999999999</v>
      </c>
      <c r="F160" s="5">
        <f t="shared" si="36"/>
        <v>42.82327883064776</v>
      </c>
      <c r="G160" s="5">
        <f t="shared" si="37"/>
        <v>-24.43481780280146</v>
      </c>
      <c r="H160" s="5">
        <f t="shared" si="38"/>
        <v>52.71579408877888</v>
      </c>
      <c r="I160" s="5">
        <f t="shared" si="39"/>
        <v>-30.67182602002842</v>
      </c>
      <c r="J160" s="5">
        <f t="shared" si="40"/>
        <v>63.10288063567774</v>
      </c>
      <c r="K160" s="5">
        <f t="shared" si="41"/>
        <v>-41.971685676320284</v>
      </c>
      <c r="L160" s="5">
        <f t="shared" si="40"/>
        <v>69.51226163050158</v>
      </c>
      <c r="M160" s="5">
        <f t="shared" si="42"/>
        <v>-55.937626096402184</v>
      </c>
      <c r="N160" s="5">
        <f t="shared" si="43"/>
        <v>71.45124365959612</v>
      </c>
      <c r="O160" s="5">
        <f t="shared" si="44"/>
        <v>-63.136462709005215</v>
      </c>
      <c r="P160" s="5">
        <f t="shared" si="45"/>
        <v>31.158166708755182</v>
      </c>
      <c r="Q160" s="5">
        <f t="shared" si="46"/>
        <v>-19.372307188143974</v>
      </c>
      <c r="R160" s="6">
        <v>10.8</v>
      </c>
    </row>
    <row r="161" spans="1:18" ht="15">
      <c r="A161" s="12">
        <v>40316</v>
      </c>
      <c r="B161" s="5">
        <v>138</v>
      </c>
      <c r="C161" s="5">
        <v>19.59932797643958</v>
      </c>
      <c r="D161" s="6">
        <v>10.85</v>
      </c>
      <c r="E161" s="5">
        <f t="shared" si="47"/>
        <v>17.250000000000007</v>
      </c>
      <c r="F161" s="5">
        <f t="shared" si="36"/>
        <v>43.07875095764845</v>
      </c>
      <c r="G161" s="5">
        <f t="shared" si="37"/>
        <v>-23.491248036516634</v>
      </c>
      <c r="H161" s="5">
        <f t="shared" si="38"/>
        <v>53.031331451437445</v>
      </c>
      <c r="I161" s="5">
        <f t="shared" si="39"/>
        <v>-29.544542820596572</v>
      </c>
      <c r="J161" s="5">
        <f t="shared" si="40"/>
        <v>63.51801782072271</v>
      </c>
      <c r="K161" s="5">
        <f t="shared" si="41"/>
        <v>-40.62316436488593</v>
      </c>
      <c r="L161" s="5">
        <f t="shared" si="40"/>
        <v>70.02907964197604</v>
      </c>
      <c r="M161" s="5">
        <f t="shared" si="42"/>
        <v>-54.55612901997857</v>
      </c>
      <c r="N161" s="5">
        <f t="shared" si="43"/>
        <v>72.00915306159224</v>
      </c>
      <c r="O161" s="5">
        <f t="shared" si="44"/>
        <v>-61.84796576299559</v>
      </c>
      <c r="P161" s="5">
        <f t="shared" si="45"/>
        <v>31.362822996237576</v>
      </c>
      <c r="Q161" s="5">
        <f t="shared" si="46"/>
        <v>-18.60275081215513</v>
      </c>
      <c r="R161" s="6">
        <v>10.85</v>
      </c>
    </row>
    <row r="162" spans="1:18" ht="15">
      <c r="A162" s="12">
        <v>40317</v>
      </c>
      <c r="B162" s="5">
        <v>139</v>
      </c>
      <c r="C162" s="5">
        <v>19.815425817020415</v>
      </c>
      <c r="D162" s="6">
        <v>10.9</v>
      </c>
      <c r="E162" s="5">
        <f t="shared" si="47"/>
        <v>16.499999999999993</v>
      </c>
      <c r="F162" s="5">
        <f t="shared" si="36"/>
        <v>43.32467949735438</v>
      </c>
      <c r="G162" s="5">
        <f t="shared" si="37"/>
        <v>-22.53906935132452</v>
      </c>
      <c r="H162" s="5">
        <f t="shared" si="38"/>
        <v>53.33602416171905</v>
      </c>
      <c r="I162" s="5">
        <f t="shared" si="39"/>
        <v>-28.400906193348792</v>
      </c>
      <c r="J162" s="5">
        <f t="shared" si="40"/>
        <v>63.92176471149973</v>
      </c>
      <c r="K162" s="5">
        <f t="shared" si="41"/>
        <v>-39.237878890671595</v>
      </c>
      <c r="L162" s="5">
        <f t="shared" si="40"/>
        <v>70.53690192042525</v>
      </c>
      <c r="M162" s="5">
        <f t="shared" si="42"/>
        <v>-53.111895122258595</v>
      </c>
      <c r="N162" s="5">
        <f t="shared" si="43"/>
        <v>72.56020718739829</v>
      </c>
      <c r="O162" s="5">
        <f t="shared" si="44"/>
        <v>-60.489903198298066</v>
      </c>
      <c r="P162" s="5">
        <f t="shared" si="45"/>
        <v>31.559448849412867</v>
      </c>
      <c r="Q162" s="5">
        <f t="shared" si="46"/>
        <v>-17.82868414835808</v>
      </c>
      <c r="R162" s="6">
        <v>10.9</v>
      </c>
    </row>
    <row r="163" spans="1:18" ht="15">
      <c r="A163" s="12">
        <v>40318</v>
      </c>
      <c r="B163" s="5">
        <v>140</v>
      </c>
      <c r="C163" s="5">
        <v>20.025443527555527</v>
      </c>
      <c r="D163" s="6">
        <v>10.95</v>
      </c>
      <c r="E163" s="5">
        <f t="shared" si="47"/>
        <v>15.75000000000001</v>
      </c>
      <c r="F163" s="5">
        <f t="shared" si="36"/>
        <v>43.56091053469456</v>
      </c>
      <c r="G163" s="5">
        <f t="shared" si="37"/>
        <v>-21.57847682846737</v>
      </c>
      <c r="H163" s="5">
        <f t="shared" si="38"/>
        <v>53.6295946194456</v>
      </c>
      <c r="I163" s="5">
        <f t="shared" si="39"/>
        <v>-27.241091492403946</v>
      </c>
      <c r="J163" s="5">
        <f t="shared" si="40"/>
        <v>64.3135730378329</v>
      </c>
      <c r="K163" s="5">
        <f t="shared" si="41"/>
        <v>-37.81517658287014</v>
      </c>
      <c r="L163" s="5">
        <f t="shared" si="40"/>
        <v>71.03498673009017</v>
      </c>
      <c r="M163" s="5">
        <f t="shared" si="42"/>
        <v>-51.6010955446833</v>
      </c>
      <c r="N163" s="5">
        <f t="shared" si="43"/>
        <v>73.10371228847585</v>
      </c>
      <c r="O163" s="5">
        <f t="shared" si="44"/>
        <v>-59.05642545006215</v>
      </c>
      <c r="P163" s="5">
        <f t="shared" si="45"/>
        <v>31.74796205960522</v>
      </c>
      <c r="Q163" s="5">
        <f t="shared" si="46"/>
        <v>-17.050243381454752</v>
      </c>
      <c r="R163" s="6">
        <v>10.95</v>
      </c>
    </row>
    <row r="164" spans="1:18" s="13" customFormat="1" ht="15">
      <c r="A164" s="14">
        <v>40319</v>
      </c>
      <c r="B164" s="15">
        <v>141</v>
      </c>
      <c r="C164" s="15">
        <v>20.229322553455987</v>
      </c>
      <c r="D164" s="13">
        <v>11</v>
      </c>
      <c r="E164" s="13">
        <f t="shared" si="47"/>
        <v>15</v>
      </c>
      <c r="F164" s="13">
        <f t="shared" si="36"/>
        <v>43.78729315741273</v>
      </c>
      <c r="G164" s="5">
        <f t="shared" si="37"/>
        <v>-20.609684298096802</v>
      </c>
      <c r="H164" s="13">
        <f t="shared" si="38"/>
        <v>53.911766547516706</v>
      </c>
      <c r="I164" s="5">
        <f t="shared" si="39"/>
        <v>-26.06532093542229</v>
      </c>
      <c r="J164" s="13">
        <f t="shared" si="40"/>
        <v>64.6928775019637</v>
      </c>
      <c r="K164" s="5">
        <f t="shared" si="41"/>
        <v>-36.35450775617142</v>
      </c>
      <c r="L164" s="13">
        <f t="shared" si="40"/>
        <v>71.52252792192955</v>
      </c>
      <c r="M164" s="5">
        <f t="shared" si="42"/>
        <v>-50.01977083878167</v>
      </c>
      <c r="N164" s="13">
        <f t="shared" si="43"/>
        <v>73.63889338669718</v>
      </c>
      <c r="O164" s="5">
        <f t="shared" si="44"/>
        <v>-57.54118558898241</v>
      </c>
      <c r="P164" s="13">
        <f t="shared" si="45"/>
        <v>31.928282769092547</v>
      </c>
      <c r="Q164" s="5">
        <f t="shared" si="46"/>
        <v>-16.267571595369933</v>
      </c>
      <c r="R164" s="13">
        <v>11</v>
      </c>
    </row>
    <row r="165" spans="1:18" ht="15">
      <c r="A165" s="12">
        <v>40320</v>
      </c>
      <c r="B165" s="5">
        <v>142</v>
      </c>
      <c r="C165" s="5">
        <v>20.427007120261134</v>
      </c>
      <c r="D165" s="6">
        <v>11.05</v>
      </c>
      <c r="E165" s="5">
        <f t="shared" si="47"/>
        <v>14.24999999999999</v>
      </c>
      <c r="F165" s="5">
        <f t="shared" si="36"/>
        <v>44.003679852840236</v>
      </c>
      <c r="G165" s="5">
        <f t="shared" si="37"/>
        <v>-19.632924471594453</v>
      </c>
      <c r="H165" s="5">
        <f t="shared" si="38"/>
        <v>54.18226591247491</v>
      </c>
      <c r="I165" s="5">
        <f t="shared" si="39"/>
        <v>-24.873865637942092</v>
      </c>
      <c r="J165" s="5">
        <f t="shared" si="40"/>
        <v>65.05909720846194</v>
      </c>
      <c r="K165" s="5">
        <f t="shared" si="41"/>
        <v>-34.85544381391062</v>
      </c>
      <c r="L165" s="5">
        <f t="shared" si="40"/>
        <v>71.99865057060742</v>
      </c>
      <c r="M165" s="5">
        <f t="shared" si="42"/>
        <v>-48.36386438431216</v>
      </c>
      <c r="N165" s="5">
        <f t="shared" si="43"/>
        <v>74.16488422970811</v>
      </c>
      <c r="O165" s="5">
        <f t="shared" si="44"/>
        <v>-55.93732336963817</v>
      </c>
      <c r="P165" s="5">
        <f t="shared" si="45"/>
        <v>32.100333621585776</v>
      </c>
      <c r="Q165" s="5">
        <f t="shared" si="46"/>
        <v>-15.480818682463608</v>
      </c>
      <c r="R165" s="6">
        <v>11.05</v>
      </c>
    </row>
    <row r="166" spans="1:18" ht="15">
      <c r="A166" s="12">
        <v>40321</v>
      </c>
      <c r="B166" s="5">
        <v>143</v>
      </c>
      <c r="C166" s="5">
        <v>20.61844425511659</v>
      </c>
      <c r="D166" s="6">
        <v>11.1</v>
      </c>
      <c r="E166" s="5">
        <f t="shared" si="47"/>
        <v>13.500000000000005</v>
      </c>
      <c r="F166" s="5">
        <f t="shared" si="36"/>
        <v>44.209926910629775</v>
      </c>
      <c r="G166" s="5">
        <f t="shared" si="37"/>
        <v>-18.64844898904978</v>
      </c>
      <c r="H166" s="5">
        <f t="shared" si="38"/>
        <v>54.440821900346684</v>
      </c>
      <c r="I166" s="5">
        <f t="shared" si="39"/>
        <v>-23.667047432066873</v>
      </c>
      <c r="J166" s="5">
        <f t="shared" si="40"/>
        <v>65.41163748126303</v>
      </c>
      <c r="K166" s="5">
        <f t="shared" si="41"/>
        <v>-33.317696416351794</v>
      </c>
      <c r="L166" s="5">
        <f t="shared" si="40"/>
        <v>72.46240690301842</v>
      </c>
      <c r="M166" s="5">
        <f t="shared" si="42"/>
        <v>-46.629268476226486</v>
      </c>
      <c r="N166" s="5">
        <f t="shared" si="43"/>
        <v>74.68071631680304</v>
      </c>
      <c r="O166" s="5">
        <f t="shared" si="44"/>
        <v>-54.23746169906005</v>
      </c>
      <c r="P166" s="5">
        <f t="shared" si="45"/>
        <v>32.26403991134881</v>
      </c>
      <c r="Q166" s="5">
        <f t="shared" si="46"/>
        <v>-14.690141229066194</v>
      </c>
      <c r="R166" s="6">
        <v>11.1</v>
      </c>
    </row>
    <row r="167" spans="1:18" ht="15">
      <c r="A167" s="12">
        <v>40322</v>
      </c>
      <c r="B167" s="5">
        <v>144</v>
      </c>
      <c r="C167" s="5">
        <v>20.803583804703177</v>
      </c>
      <c r="D167" s="6">
        <v>11.15</v>
      </c>
      <c r="E167" s="5">
        <f t="shared" si="47"/>
        <v>12.749999999999995</v>
      </c>
      <c r="F167" s="5">
        <f t="shared" si="36"/>
        <v>44.405894829409</v>
      </c>
      <c r="G167" s="5">
        <f t="shared" si="37"/>
        <v>-17.656528376394125</v>
      </c>
      <c r="H167" s="5">
        <f t="shared" si="38"/>
        <v>54.687167943408845</v>
      </c>
      <c r="I167" s="5">
        <f t="shared" si="39"/>
        <v>-22.445240426591297</v>
      </c>
      <c r="J167" s="5">
        <f t="shared" si="40"/>
        <v>65.74989210223809</v>
      </c>
      <c r="K167" s="5">
        <f t="shared" si="41"/>
        <v>-31.74113746553222</v>
      </c>
      <c r="L167" s="5">
        <f t="shared" si="40"/>
        <v>72.91277275868812</v>
      </c>
      <c r="M167" s="5">
        <f t="shared" si="42"/>
        <v>-44.81188566022829</v>
      </c>
      <c r="N167" s="5">
        <f t="shared" si="43"/>
        <v>75.18530709728597</v>
      </c>
      <c r="O167" s="5">
        <f t="shared" si="44"/>
        <v>-52.43372158516085</v>
      </c>
      <c r="P167" s="5">
        <f t="shared" si="45"/>
        <v>32.41932973036049</v>
      </c>
      <c r="Q167" s="5">
        <f t="shared" si="46"/>
        <v>-13.895702376960285</v>
      </c>
      <c r="R167" s="6">
        <v>11.15</v>
      </c>
    </row>
    <row r="168" spans="1:18" ht="15">
      <c r="A168" s="12">
        <v>40323</v>
      </c>
      <c r="B168" s="5">
        <v>145</v>
      </c>
      <c r="C168" s="5">
        <v>20.982378449585227</v>
      </c>
      <c r="D168" s="6">
        <v>11.2</v>
      </c>
      <c r="E168" s="5">
        <f t="shared" si="47"/>
        <v>12.00000000000001</v>
      </c>
      <c r="F168" s="5">
        <f t="shared" si="36"/>
        <v>44.591448725147416</v>
      </c>
      <c r="G168" s="5">
        <f t="shared" si="37"/>
        <v>-16.657451907253176</v>
      </c>
      <c r="H168" s="5">
        <f t="shared" si="38"/>
        <v>54.92104279235867</v>
      </c>
      <c r="I168" s="5">
        <f t="shared" si="39"/>
        <v>-21.208872265186947</v>
      </c>
      <c r="J168" s="5">
        <f t="shared" si="40"/>
        <v>66.07324600099898</v>
      </c>
      <c r="K168" s="5">
        <f t="shared" si="41"/>
        <v>-30.125819573400033</v>
      </c>
      <c r="L168" s="5">
        <f t="shared" si="40"/>
        <v>73.34864489025864</v>
      </c>
      <c r="M168" s="5">
        <f t="shared" si="42"/>
        <v>-42.90770802423542</v>
      </c>
      <c r="N168" s="5">
        <f t="shared" si="43"/>
        <v>75.6774475552297</v>
      </c>
      <c r="O168" s="5">
        <f t="shared" si="44"/>
        <v>-50.51776351020453</v>
      </c>
      <c r="P168" s="5">
        <f t="shared" si="45"/>
        <v>32.56613411290641</v>
      </c>
      <c r="Q168" s="5">
        <f t="shared" si="46"/>
        <v>-13.09767166057406</v>
      </c>
      <c r="R168" s="6">
        <v>11.2</v>
      </c>
    </row>
    <row r="169" spans="1:18" ht="15">
      <c r="A169" s="12">
        <v>40324</v>
      </c>
      <c r="B169" s="5">
        <v>146</v>
      </c>
      <c r="C169" s="5">
        <v>21.15478371495523</v>
      </c>
      <c r="D169" s="6">
        <v>11.25</v>
      </c>
      <c r="E169" s="5">
        <f t="shared" si="47"/>
        <v>11.25</v>
      </c>
      <c r="F169" s="5">
        <f t="shared" si="36"/>
        <v>44.766458738879976</v>
      </c>
      <c r="G169" s="5">
        <f t="shared" si="37"/>
        <v>-15.651527365244952</v>
      </c>
      <c r="H169" s="5">
        <f t="shared" si="38"/>
        <v>55.142191627162255</v>
      </c>
      <c r="I169" s="5">
        <f t="shared" si="39"/>
        <v>-19.958425039739744</v>
      </c>
      <c r="J169" s="5">
        <f t="shared" si="40"/>
        <v>66.38107841860797</v>
      </c>
      <c r="K169" s="5">
        <f t="shared" si="41"/>
        <v>-28.471996588796255</v>
      </c>
      <c r="L169" s="5">
        <f t="shared" si="40"/>
        <v>73.76883948835221</v>
      </c>
      <c r="M169" s="5">
        <f t="shared" si="42"/>
        <v>-40.91291709579191</v>
      </c>
      <c r="N169" s="5">
        <f t="shared" si="43"/>
        <v>76.15578955491756</v>
      </c>
      <c r="O169" s="5">
        <f t="shared" si="44"/>
        <v>-48.480865373289106</v>
      </c>
      <c r="P169" s="5">
        <f t="shared" si="45"/>
        <v>32.70438717697944</v>
      </c>
      <c r="Q169" s="5">
        <f t="shared" si="46"/>
        <v>-12.296224819799626</v>
      </c>
      <c r="R169" s="6">
        <v>11.25</v>
      </c>
    </row>
    <row r="170" spans="1:18" ht="15">
      <c r="A170" s="12">
        <v>40325</v>
      </c>
      <c r="B170" s="5">
        <v>147</v>
      </c>
      <c r="C170" s="5">
        <v>21.320757977760273</v>
      </c>
      <c r="D170" s="6">
        <v>11.3</v>
      </c>
      <c r="E170" s="5">
        <f t="shared" si="47"/>
        <v>10.49999999999999</v>
      </c>
      <c r="F170" s="5">
        <f t="shared" si="36"/>
        <v>44.93080044129739</v>
      </c>
      <c r="G170" s="5">
        <f t="shared" si="37"/>
        <v>-14.639080703241587</v>
      </c>
      <c r="H170" s="5">
        <f t="shared" si="38"/>
        <v>55.35036719864733</v>
      </c>
      <c r="I170" s="5">
        <f t="shared" si="39"/>
        <v>-18.69443581745371</v>
      </c>
      <c r="J170" s="5">
        <f t="shared" si="40"/>
        <v>66.67276655823709</v>
      </c>
      <c r="K170" s="5">
        <f t="shared" si="41"/>
        <v>-26.780143664891757</v>
      </c>
      <c r="L170" s="5">
        <f t="shared" si="40"/>
        <v>74.17209239571595</v>
      </c>
      <c r="M170" s="5">
        <f t="shared" si="42"/>
        <v>-38.82400665088225</v>
      </c>
      <c r="N170" s="5">
        <f t="shared" si="43"/>
        <v>76.61883354279875</v>
      </c>
      <c r="O170" s="5">
        <f t="shared" si="44"/>
        <v>-46.31404953719802</v>
      </c>
      <c r="P170" s="5">
        <f t="shared" si="45"/>
        <v>32.834026261861794</v>
      </c>
      <c r="Q170" s="5">
        <f t="shared" si="46"/>
        <v>-11.491543588506435</v>
      </c>
      <c r="R170" s="6">
        <v>11.3</v>
      </c>
    </row>
    <row r="171" spans="1:18" ht="15">
      <c r="A171" s="12">
        <v>40326</v>
      </c>
      <c r="B171" s="5">
        <v>148</v>
      </c>
      <c r="C171" s="5">
        <v>21.480262470204842</v>
      </c>
      <c r="D171" s="6">
        <v>11.35</v>
      </c>
      <c r="E171" s="5">
        <f t="shared" si="47"/>
        <v>9.750000000000005</v>
      </c>
      <c r="F171" s="5">
        <f t="shared" si="36"/>
        <v>45.084355231602494</v>
      </c>
      <c r="G171" s="5">
        <f t="shared" si="37"/>
        <v>-13.620455596990672</v>
      </c>
      <c r="H171" s="5">
        <f t="shared" si="38"/>
        <v>55.54533099172513</v>
      </c>
      <c r="I171" s="5">
        <f t="shared" si="39"/>
        <v>-17.4174967430074</v>
      </c>
      <c r="J171" s="5">
        <f t="shared" si="40"/>
        <v>66.9476897234408</v>
      </c>
      <c r="K171" s="5">
        <f t="shared" si="41"/>
        <v>-25.05097625717642</v>
      </c>
      <c r="L171" s="5">
        <f t="shared" si="40"/>
        <v>74.55706155402281</v>
      </c>
      <c r="M171" s="5">
        <f t="shared" si="42"/>
        <v>-36.63792998312939</v>
      </c>
      <c r="N171" s="5">
        <f t="shared" si="43"/>
        <v>77.06491749619948</v>
      </c>
      <c r="O171" s="5">
        <f t="shared" si="44"/>
        <v>-44.008273822440366</v>
      </c>
      <c r="P171" s="5">
        <f t="shared" si="45"/>
        <v>32.95499206126156</v>
      </c>
      <c r="Q171" s="5">
        <f t="shared" si="46"/>
        <v>-10.683815458984949</v>
      </c>
      <c r="R171" s="6">
        <v>11.35</v>
      </c>
    </row>
    <row r="172" spans="1:18" ht="15">
      <c r="A172" s="12">
        <v>40327</v>
      </c>
      <c r="B172" s="5">
        <v>149</v>
      </c>
      <c r="C172" s="5">
        <v>21.633261279632826</v>
      </c>
      <c r="D172" s="6">
        <v>11.4</v>
      </c>
      <c r="E172" s="5">
        <f t="shared" si="47"/>
        <v>8.999999999999995</v>
      </c>
      <c r="F172" s="5">
        <f t="shared" si="36"/>
        <v>45.22701072794484</v>
      </c>
      <c r="G172" s="5">
        <f t="shared" si="37"/>
        <v>-12.59601289148332</v>
      </c>
      <c r="H172" s="5">
        <f t="shared" si="38"/>
        <v>55.72685440000603</v>
      </c>
      <c r="I172" s="5">
        <f t="shared" si="39"/>
        <v>-16.128254680939005</v>
      </c>
      <c r="J172" s="5">
        <f t="shared" si="40"/>
        <v>67.20523392955785</v>
      </c>
      <c r="K172" s="5">
        <f t="shared" si="41"/>
        <v>-23.28546735957815</v>
      </c>
      <c r="L172" s="5">
        <f t="shared" si="40"/>
        <v>74.92233229250624</v>
      </c>
      <c r="M172" s="5">
        <f t="shared" si="42"/>
        <v>-34.35227187712435</v>
      </c>
      <c r="N172" s="5">
        <f t="shared" si="43"/>
        <v>77.49220838282261</v>
      </c>
      <c r="O172" s="5">
        <f t="shared" si="44"/>
        <v>-41.55470299866115</v>
      </c>
      <c r="P172" s="5">
        <f t="shared" si="45"/>
        <v>33.06722875137975</v>
      </c>
      <c r="Q172" s="5">
        <f t="shared" si="46"/>
        <v>-9.873233422721537</v>
      </c>
      <c r="R172" s="6">
        <v>11.4</v>
      </c>
    </row>
    <row r="173" spans="1:18" ht="15">
      <c r="A173" s="12">
        <v>40328</v>
      </c>
      <c r="B173" s="5">
        <v>150</v>
      </c>
      <c r="C173" s="5">
        <v>21.77972134480067</v>
      </c>
      <c r="D173" s="6">
        <v>11.45</v>
      </c>
      <c r="E173" s="5">
        <f t="shared" si="47"/>
        <v>8.25000000000001</v>
      </c>
      <c r="F173" s="5">
        <f t="shared" si="36"/>
        <v>45.358661146687446</v>
      </c>
      <c r="G173" s="5">
        <f t="shared" si="37"/>
        <v>-11.566129939521456</v>
      </c>
      <c r="H173" s="5">
        <f t="shared" si="38"/>
        <v>55.89471990055111</v>
      </c>
      <c r="I173" s="5">
        <f t="shared" si="39"/>
        <v>-14.82741036857547</v>
      </c>
      <c r="J173" s="5">
        <f t="shared" si="40"/>
        <v>67.44479695602197</v>
      </c>
      <c r="K173" s="5">
        <f t="shared" si="41"/>
        <v>-21.48486222065191</v>
      </c>
      <c r="L173" s="5">
        <f t="shared" si="40"/>
        <v>75.26642610567204</v>
      </c>
      <c r="M173" s="5">
        <f t="shared" si="42"/>
        <v>-31.965443547313377</v>
      </c>
      <c r="N173" s="5">
        <f t="shared" si="43"/>
        <v>77.89869784255318</v>
      </c>
      <c r="O173" s="5">
        <f t="shared" si="44"/>
        <v>-38.945077580913626</v>
      </c>
      <c r="P173" s="5">
        <f t="shared" si="45"/>
        <v>33.17068411329348</v>
      </c>
      <c r="Q173" s="5">
        <f t="shared" si="46"/>
        <v>-9.059995688077995</v>
      </c>
      <c r="R173" s="6">
        <v>11.45</v>
      </c>
    </row>
    <row r="174" spans="1:18" ht="15">
      <c r="A174" s="12">
        <v>40329</v>
      </c>
      <c r="B174" s="5">
        <v>151</v>
      </c>
      <c r="C174" s="5">
        <v>21.919612448562212</v>
      </c>
      <c r="D174" s="6">
        <v>11.5</v>
      </c>
      <c r="E174" s="5">
        <f t="shared" si="47"/>
        <v>7.5</v>
      </c>
      <c r="F174" s="5">
        <f t="shared" si="36"/>
        <v>45.47920766773157</v>
      </c>
      <c r="G174" s="5">
        <f t="shared" si="37"/>
        <v>-10.531199833080208</v>
      </c>
      <c r="H174" s="5">
        <f t="shared" si="38"/>
        <v>56.0487222166178</v>
      </c>
      <c r="I174" s="5">
        <f t="shared" si="39"/>
        <v>-13.515717056187103</v>
      </c>
      <c r="J174" s="5">
        <f t="shared" si="40"/>
        <v>67.66579378747223</v>
      </c>
      <c r="K174" s="5">
        <f t="shared" si="41"/>
        <v>-19.65068974170515</v>
      </c>
      <c r="L174" s="5">
        <f t="shared" si="40"/>
        <v>75.58781355801591</v>
      </c>
      <c r="M174" s="5">
        <f t="shared" si="42"/>
        <v>-29.47689606072791</v>
      </c>
      <c r="N174" s="5">
        <f t="shared" si="43"/>
        <v>78.28220429572644</v>
      </c>
      <c r="O174" s="5">
        <f t="shared" si="44"/>
        <v>-36.172194288887894</v>
      </c>
      <c r="P174" s="5">
        <f t="shared" si="45"/>
        <v>33.26530964905429</v>
      </c>
      <c r="Q174" s="5">
        <f t="shared" si="46"/>
        <v>-8.244305375621417</v>
      </c>
      <c r="R174" s="6">
        <v>11.5</v>
      </c>
    </row>
    <row r="175" spans="1:18" ht="15">
      <c r="A175" s="12">
        <v>40330</v>
      </c>
      <c r="B175" s="5">
        <v>152</v>
      </c>
      <c r="C175" s="5">
        <v>22.052907206994487</v>
      </c>
      <c r="D175" s="6">
        <v>11.55</v>
      </c>
      <c r="E175" s="5">
        <f t="shared" si="47"/>
        <v>6.749999999999989</v>
      </c>
      <c r="F175" s="5">
        <f t="shared" si="36"/>
        <v>45.58855878313017</v>
      </c>
      <c r="G175" s="5">
        <f t="shared" si="37"/>
        <v>-9.49163052925696</v>
      </c>
      <c r="H175" s="5">
        <f t="shared" si="38"/>
        <v>56.188669455548144</v>
      </c>
      <c r="I175" s="5">
        <f t="shared" si="39"/>
        <v>-12.193978618593977</v>
      </c>
      <c r="J175" s="5">
        <f t="shared" si="40"/>
        <v>67.86766237021095</v>
      </c>
      <c r="K175" s="5">
        <f t="shared" si="41"/>
        <v>-17.784769753159818</v>
      </c>
      <c r="L175" s="5">
        <f t="shared" si="40"/>
        <v>75.88493187382342</v>
      </c>
      <c r="M175" s="5">
        <f t="shared" si="42"/>
        <v>-26.887344271202643</v>
      </c>
      <c r="N175" s="5">
        <f t="shared" si="43"/>
        <v>78.64038415440041</v>
      </c>
      <c r="O175" s="5">
        <f t="shared" si="44"/>
        <v>-33.23050572199397</v>
      </c>
      <c r="P175" s="5">
        <f t="shared" si="45"/>
        <v>33.35106069091972</v>
      </c>
      <c r="Q175" s="5">
        <f t="shared" si="46"/>
        <v>-7.426370192019952</v>
      </c>
      <c r="R175" s="6">
        <v>11.55</v>
      </c>
    </row>
    <row r="176" spans="1:18" ht="15">
      <c r="A176" s="12">
        <v>40331</v>
      </c>
      <c r="B176" s="5">
        <v>153</v>
      </c>
      <c r="C176" s="5">
        <v>22.179581055002473</v>
      </c>
      <c r="D176" s="6">
        <v>11.6</v>
      </c>
      <c r="E176" s="5">
        <f t="shared" si="47"/>
        <v>6.000000000000005</v>
      </c>
      <c r="F176" s="5">
        <f t="shared" si="36"/>
        <v>45.68663062626082</v>
      </c>
      <c r="G176" s="5">
        <f t="shared" si="37"/>
        <v>-8.447843873833662</v>
      </c>
      <c r="H176" s="5">
        <f t="shared" si="38"/>
        <v>56.314384208451294</v>
      </c>
      <c r="I176" s="5">
        <f t="shared" si="39"/>
        <v>-10.863047131033253</v>
      </c>
      <c r="J176" s="5">
        <f t="shared" si="40"/>
        <v>68.04986958875716</v>
      </c>
      <c r="K176" s="5">
        <f t="shared" si="41"/>
        <v>-15.889215402637236</v>
      </c>
      <c r="L176" s="5">
        <f t="shared" si="40"/>
        <v>76.15620759596443</v>
      </c>
      <c r="M176" s="5">
        <f t="shared" si="42"/>
        <v>-24.198989229615048</v>
      </c>
      <c r="N176" s="5">
        <f t="shared" si="43"/>
        <v>78.9707551482567</v>
      </c>
      <c r="O176" s="5">
        <f t="shared" si="44"/>
        <v>-30.116833811584012</v>
      </c>
      <c r="P176" s="5">
        <f t="shared" si="45"/>
        <v>33.42789650316005</v>
      </c>
      <c r="Q176" s="5">
        <f t="shared" si="46"/>
        <v>-6.606402083592502</v>
      </c>
      <c r="R176" s="6">
        <v>11.6</v>
      </c>
    </row>
    <row r="177" spans="1:18" ht="15">
      <c r="A177" s="12">
        <v>40332</v>
      </c>
      <c r="B177" s="5">
        <v>154</v>
      </c>
      <c r="C177" s="5">
        <v>22.299612228449174</v>
      </c>
      <c r="D177" s="6">
        <v>11.65</v>
      </c>
      <c r="E177" s="5">
        <f t="shared" si="47"/>
        <v>5.249999999999995</v>
      </c>
      <c r="F177" s="5">
        <f t="shared" si="36"/>
        <v>45.77334727890504</v>
      </c>
      <c r="G177" s="5">
        <f t="shared" si="37"/>
        <v>-7.400274526724358</v>
      </c>
      <c r="H177" s="5">
        <f t="shared" si="38"/>
        <v>56.425704598079335</v>
      </c>
      <c r="I177" s="5">
        <f t="shared" si="39"/>
        <v>-9.523819911571733</v>
      </c>
      <c r="J177" s="5">
        <f t="shared" si="40"/>
        <v>68.21191734624433</v>
      </c>
      <c r="K177" s="5">
        <f t="shared" si="41"/>
        <v>-13.966429974656744</v>
      </c>
      <c r="L177" s="5">
        <f t="shared" si="40"/>
        <v>76.40008440980861</v>
      </c>
      <c r="M177" s="5">
        <f t="shared" si="42"/>
        <v>-21.415722799740724</v>
      </c>
      <c r="N177" s="5">
        <f t="shared" si="43"/>
        <v>79.270734796895</v>
      </c>
      <c r="O177" s="5">
        <f t="shared" si="44"/>
        <v>-26.83117097136144</v>
      </c>
      <c r="P177" s="5">
        <f t="shared" si="45"/>
        <v>33.495780375911124</v>
      </c>
      <c r="Q177" s="5">
        <f t="shared" si="46"/>
        <v>-5.784616870758194</v>
      </c>
      <c r="R177" s="6">
        <v>11.65</v>
      </c>
    </row>
    <row r="178" spans="1:18" ht="15">
      <c r="A178" s="12">
        <v>40333</v>
      </c>
      <c r="B178" s="5">
        <v>155</v>
      </c>
      <c r="C178" s="5">
        <v>22.41298174286614</v>
      </c>
      <c r="D178" s="6">
        <v>11.7</v>
      </c>
      <c r="E178" s="5">
        <f t="shared" si="47"/>
        <v>4.500000000000011</v>
      </c>
      <c r="F178" s="5">
        <f t="shared" si="36"/>
        <v>45.84864105369268</v>
      </c>
      <c r="G178" s="5">
        <f t="shared" si="37"/>
        <v>-6.349368794823459</v>
      </c>
      <c r="H178" s="5">
        <f t="shared" si="38"/>
        <v>56.522485261316646</v>
      </c>
      <c r="I178" s="5">
        <f t="shared" si="39"/>
        <v>-8.177236042452009</v>
      </c>
      <c r="J178" s="5">
        <f t="shared" si="40"/>
        <v>68.35334861368524</v>
      </c>
      <c r="K178" s="5">
        <f t="shared" si="41"/>
        <v>-12.019097601014668</v>
      </c>
      <c r="L178" s="5">
        <f t="shared" si="40"/>
        <v>76.6150558195353</v>
      </c>
      <c r="M178" s="5">
        <f t="shared" si="42"/>
        <v>-18.543294466299773</v>
      </c>
      <c r="N178" s="5">
        <f t="shared" si="43"/>
        <v>79.53769653636232</v>
      </c>
      <c r="O178" s="5">
        <f t="shared" si="44"/>
        <v>-23.377514482509497</v>
      </c>
      <c r="P178" s="5">
        <f t="shared" si="45"/>
        <v>33.55467971057771</v>
      </c>
      <c r="Q178" s="5">
        <f t="shared" si="46"/>
        <v>-4.961233864795934</v>
      </c>
      <c r="R178" s="6">
        <v>11.7</v>
      </c>
    </row>
    <row r="179" spans="1:18" ht="15">
      <c r="A179" s="12">
        <v>40334</v>
      </c>
      <c r="B179" s="5">
        <v>156</v>
      </c>
      <c r="C179" s="5">
        <v>22.51967336880767</v>
      </c>
      <c r="D179" s="6">
        <v>11.75</v>
      </c>
      <c r="E179" s="5">
        <f t="shared" si="47"/>
        <v>3.75</v>
      </c>
      <c r="F179" s="5">
        <f t="shared" si="36"/>
        <v>45.91245274951998</v>
      </c>
      <c r="G179" s="5">
        <f t="shared" si="37"/>
        <v>-5.295583378974926</v>
      </c>
      <c r="H179" s="5">
        <f t="shared" si="38"/>
        <v>56.60459825301449</v>
      </c>
      <c r="I179" s="5">
        <f t="shared" si="39"/>
        <v>-6.824272393274395</v>
      </c>
      <c r="J179" s="5">
        <f t="shared" si="40"/>
        <v>68.473753298259</v>
      </c>
      <c r="K179" s="5">
        <f t="shared" si="41"/>
        <v>-10.05016751227937</v>
      </c>
      <c r="L179" s="5">
        <f t="shared" si="40"/>
        <v>76.79970184726474</v>
      </c>
      <c r="M179" s="5">
        <f t="shared" si="42"/>
        <v>-15.589417973788539</v>
      </c>
      <c r="N179" s="5">
        <f t="shared" si="43"/>
        <v>79.76904470258658</v>
      </c>
      <c r="O179" s="5">
        <f t="shared" si="44"/>
        <v>-19.76464617295307</v>
      </c>
      <c r="P179" s="5">
        <f t="shared" si="45"/>
        <v>33.60456609633018</v>
      </c>
      <c r="Q179" s="5">
        <f t="shared" si="46"/>
        <v>-4.136475468468214</v>
      </c>
      <c r="R179" s="6">
        <v>11.75</v>
      </c>
    </row>
    <row r="180" spans="1:18" ht="15">
      <c r="A180" s="12">
        <v>40335</v>
      </c>
      <c r="B180" s="5">
        <v>157</v>
      </c>
      <c r="C180" s="5">
        <v>22.619673603920113</v>
      </c>
      <c r="D180" s="6">
        <v>11.8</v>
      </c>
      <c r="E180" s="5">
        <f t="shared" si="47"/>
        <v>2.9999999999999893</v>
      </c>
      <c r="F180" s="5">
        <f t="shared" si="36"/>
        <v>45.964731877732916</v>
      </c>
      <c r="G180" s="5">
        <f t="shared" si="37"/>
        <v>-4.239384042938325</v>
      </c>
      <c r="H180" s="5">
        <f t="shared" si="38"/>
        <v>56.6719338585206</v>
      </c>
      <c r="I180" s="5">
        <f t="shared" si="39"/>
        <v>-5.465939179452685</v>
      </c>
      <c r="J180" s="5">
        <f t="shared" si="40"/>
        <v>68.57277377132307</v>
      </c>
      <c r="K180" s="5">
        <f t="shared" si="41"/>
        <v>-8.062831718991681</v>
      </c>
      <c r="L180" s="5">
        <f t="shared" si="40"/>
        <v>76.95272834192049</v>
      </c>
      <c r="M180" s="5">
        <f t="shared" si="42"/>
        <v>-12.563795503113727</v>
      </c>
      <c r="N180" s="5">
        <f t="shared" si="43"/>
        <v>79.96230733379285</v>
      </c>
      <c r="O180" s="5">
        <f t="shared" si="44"/>
        <v>-16.006737593929447</v>
      </c>
      <c r="P180" s="5">
        <f t="shared" si="45"/>
        <v>33.64541537728011</v>
      </c>
      <c r="Q180" s="5">
        <f t="shared" si="46"/>
        <v>-3.3105667621989214</v>
      </c>
      <c r="R180" s="6">
        <v>11.8</v>
      </c>
    </row>
    <row r="181" spans="1:18" ht="15">
      <c r="A181" s="12">
        <v>40336</v>
      </c>
      <c r="B181" s="5">
        <v>158</v>
      </c>
      <c r="C181" s="5">
        <v>22.712971641805936</v>
      </c>
      <c r="D181" s="6">
        <v>11.85</v>
      </c>
      <c r="E181" s="5">
        <f t="shared" si="47"/>
        <v>2.2500000000000053</v>
      </c>
      <c r="F181" s="5">
        <f t="shared" si="36"/>
        <v>46.00543685708605</v>
      </c>
      <c r="G181" s="5">
        <f t="shared" si="37"/>
        <v>-3.1812442132999443</v>
      </c>
      <c r="H181" s="5">
        <f t="shared" si="38"/>
        <v>56.72440130317362</v>
      </c>
      <c r="I181" s="5">
        <f t="shared" si="39"/>
        <v>-4.103275099693886</v>
      </c>
      <c r="J181" s="5">
        <f t="shared" si="40"/>
        <v>68.65010989419345</v>
      </c>
      <c r="K181" s="5">
        <f t="shared" si="41"/>
        <v>-6.060496285269656</v>
      </c>
      <c r="L181" s="5">
        <f t="shared" si="40"/>
        <v>77.0730069073378</v>
      </c>
      <c r="M181" s="5">
        <f t="shared" si="42"/>
        <v>-9.478040482485</v>
      </c>
      <c r="N181" s="5">
        <f t="shared" si="43"/>
        <v>80.11524264054673</v>
      </c>
      <c r="O181" s="5">
        <f t="shared" si="44"/>
        <v>-12.123641712922176</v>
      </c>
      <c r="P181" s="5">
        <f t="shared" si="45"/>
        <v>33.677207709966495</v>
      </c>
      <c r="Q181" s="5">
        <f t="shared" si="46"/>
        <v>-2.4837350776263056</v>
      </c>
      <c r="R181" s="6">
        <v>11.85</v>
      </c>
    </row>
    <row r="182" spans="1:18" ht="15">
      <c r="A182" s="12">
        <v>40337</v>
      </c>
      <c r="B182" s="5">
        <v>159</v>
      </c>
      <c r="C182" s="5">
        <v>22.799559337769693</v>
      </c>
      <c r="D182" s="6">
        <v>11.9</v>
      </c>
      <c r="E182" s="5">
        <f t="shared" si="47"/>
        <v>1.4999999999999947</v>
      </c>
      <c r="F182" s="5">
        <f t="shared" si="36"/>
        <v>46.03453517573522</v>
      </c>
      <c r="G182" s="5">
        <f t="shared" si="37"/>
        <v>-2.121643520242926</v>
      </c>
      <c r="H182" s="5">
        <f t="shared" si="38"/>
        <v>56.76192934824955</v>
      </c>
      <c r="I182" s="5">
        <f t="shared" si="39"/>
        <v>-2.7373421058871603</v>
      </c>
      <c r="J182" s="5">
        <f t="shared" si="40"/>
        <v>68.70552338487887</v>
      </c>
      <c r="K182" s="5">
        <f t="shared" si="41"/>
        <v>-4.046746651797341</v>
      </c>
      <c r="L182" s="5">
        <f t="shared" si="40"/>
        <v>77.15961298696406</v>
      </c>
      <c r="M182" s="5">
        <f t="shared" si="42"/>
        <v>-6.345487305475806</v>
      </c>
      <c r="N182" s="5">
        <f t="shared" si="43"/>
        <v>80.22595141881165</v>
      </c>
      <c r="O182" s="5">
        <f t="shared" si="44"/>
        <v>-8.140738979165546</v>
      </c>
      <c r="P182" s="5">
        <f t="shared" si="45"/>
        <v>33.699927610835104</v>
      </c>
      <c r="Q182" s="5">
        <f t="shared" si="46"/>
        <v>-1.6562095604573295</v>
      </c>
      <c r="R182" s="6">
        <v>11.9</v>
      </c>
    </row>
    <row r="183" spans="1:18" ht="15">
      <c r="A183" s="12">
        <v>40338</v>
      </c>
      <c r="B183" s="5">
        <v>160</v>
      </c>
      <c r="C183" s="5">
        <v>22.879431171540997</v>
      </c>
      <c r="D183" s="6">
        <v>11.95</v>
      </c>
      <c r="E183" s="5">
        <f t="shared" si="47"/>
        <v>0.7500000000000107</v>
      </c>
      <c r="F183" s="5">
        <f t="shared" si="36"/>
        <v>46.052003518798756</v>
      </c>
      <c r="G183" s="5">
        <f t="shared" si="37"/>
        <v>-1.0610662899362622</v>
      </c>
      <c r="H183" s="5">
        <f t="shared" si="38"/>
        <v>56.7844667643374</v>
      </c>
      <c r="I183" s="5">
        <f t="shared" si="39"/>
        <v>-1.3692198675052532</v>
      </c>
      <c r="J183" s="5">
        <f t="shared" si="40"/>
        <v>68.73884138239141</v>
      </c>
      <c r="K183" s="5">
        <f t="shared" si="41"/>
        <v>-2.025307759762347</v>
      </c>
      <c r="L183" s="5">
        <f t="shared" si="40"/>
        <v>77.21185938488222</v>
      </c>
      <c r="M183" s="5">
        <f t="shared" si="42"/>
        <v>-3.1808868982174427</v>
      </c>
      <c r="N183" s="5">
        <f t="shared" si="43"/>
        <v>80.29298445886192</v>
      </c>
      <c r="O183" s="5">
        <f t="shared" si="44"/>
        <v>-4.088249029005308</v>
      </c>
      <c r="P183" s="5">
        <f t="shared" si="45"/>
        <v>33.71356399344624</v>
      </c>
      <c r="Q183" s="5">
        <f t="shared" si="46"/>
        <v>-0.8282207246473974</v>
      </c>
      <c r="R183" s="6">
        <v>11.95</v>
      </c>
    </row>
    <row r="184" spans="1:18" s="13" customFormat="1" ht="15">
      <c r="A184" s="12">
        <v>40339</v>
      </c>
      <c r="B184" s="5">
        <v>161</v>
      </c>
      <c r="C184" s="5">
        <v>22.952584207076587</v>
      </c>
      <c r="D184" s="13">
        <v>12</v>
      </c>
      <c r="E184" s="13">
        <f t="shared" si="47"/>
        <v>0</v>
      </c>
      <c r="F184" s="13">
        <f t="shared" si="36"/>
        <v>46.057827860322064</v>
      </c>
      <c r="G184" s="5">
        <f>-180/PI()*ACOS((SIN(F184*PI()/180)*SIN(p*PI()/180)-SIN(F$22*PI()/180))/(COS(F184*PI()/180)*COS(p*PI()/180)))</f>
        <v>0</v>
      </c>
      <c r="H184" s="13">
        <f t="shared" si="38"/>
        <v>56.791982674853664</v>
      </c>
      <c r="I184" s="5" t="e">
        <f>-180/PI()*ACOS((SIN(H184*PI()/180)*SIN(p*PI()/180)-SIN(H$22*PI()/180))/(COS(H184*PI()/180)*COS(p*PI()/180)))</f>
        <v>#NUM!</v>
      </c>
      <c r="J184" s="13">
        <f t="shared" si="40"/>
        <v>68.74995908683928</v>
      </c>
      <c r="K184" s="5" t="e">
        <f>-180/PI()*ACOS((SIN(J184*PI()/180)*SIN(p*PI()/180)-SIN(J$22*PI()/180))/(COS(J184*PI()/180)*COS(p*PI()/180)))</f>
        <v>#NUM!</v>
      </c>
      <c r="L184" s="13">
        <f t="shared" si="40"/>
        <v>77.229322553456</v>
      </c>
      <c r="M184" s="5" t="e">
        <f>-180/PI()*ACOS((SIN(L184*PI()/180)*SIN(p*PI()/180)-SIN(L$22*PI()/180))/(COS(L184*PI()/180)*COS(p*PI()/180)))</f>
        <v>#NUM!</v>
      </c>
      <c r="N184" s="13">
        <f t="shared" si="43"/>
        <v>80.31543219965317</v>
      </c>
      <c r="O184" s="5">
        <f>-180/PI()*ACOS((SIN(N184*PI()/180)*SIN(p*PI()/180)-SIN(N$22*PI()/180))/(COS(N184*PI()/180)*COS(p*PI()/180)))</f>
        <v>-2.9575586647481235E-06</v>
      </c>
      <c r="P184" s="13">
        <f t="shared" si="45"/>
        <v>33.718110195202534</v>
      </c>
      <c r="Q184" s="5">
        <f>-180/PI()*ACOS((SIN(P184*PI()/180)*SIN(p*PI()/180)-SIN(P$22*PI()/180))/(COS(P184*PI()/180)*COS(p*PI()/180)))</f>
        <v>0</v>
      </c>
      <c r="R184" s="13">
        <v>12</v>
      </c>
    </row>
    <row r="185" spans="1:18" ht="15">
      <c r="A185" s="12">
        <v>40340</v>
      </c>
      <c r="B185" s="5">
        <v>162</v>
      </c>
      <c r="C185" s="5">
        <v>23.01901804955107</v>
      </c>
      <c r="D185" s="6">
        <v>12.05</v>
      </c>
      <c r="E185" s="5">
        <f t="shared" si="47"/>
        <v>-0.7500000000000107</v>
      </c>
      <c r="F185" s="5">
        <f t="shared" si="36"/>
        <v>46.052003518798756</v>
      </c>
      <c r="G185" s="5">
        <f aca="true" t="shared" si="48" ref="G185:G216">180/PI()*ACOS((SIN(F185*PI()/180)*SIN(p*PI()/180)-SIN(F$22*PI()/180))/(COS(F185*PI()/180)*COS(p*PI()/180)))</f>
        <v>1.0610662899362622</v>
      </c>
      <c r="H185" s="5">
        <f t="shared" si="38"/>
        <v>56.7844667643374</v>
      </c>
      <c r="I185" s="5">
        <f aca="true" t="shared" si="49" ref="I185:I216">180/PI()*ACOS((SIN(H185*PI()/180)*SIN(p*PI()/180)-SIN(H$22*PI()/180))/(COS(H185*PI()/180)*COS(p*PI()/180)))</f>
        <v>1.3692198675052532</v>
      </c>
      <c r="J185" s="5">
        <f t="shared" si="40"/>
        <v>68.73884138239141</v>
      </c>
      <c r="K185" s="5">
        <f aca="true" t="shared" si="50" ref="K185:K216">180/PI()*ACOS((SIN(J185*PI()/180)*SIN(p*PI()/180)-SIN(J$22*PI()/180))/(COS(J185*PI()/180)*COS(p*PI()/180)))</f>
        <v>2.025307759762347</v>
      </c>
      <c r="L185" s="5">
        <f t="shared" si="40"/>
        <v>77.21185938488222</v>
      </c>
      <c r="M185" s="5">
        <f aca="true" t="shared" si="51" ref="M185:M216">180/PI()*ACOS((SIN(L185*PI()/180)*SIN(p*PI()/180)-SIN(L$22*PI()/180))/(COS(L185*PI()/180)*COS(p*PI()/180)))</f>
        <v>3.1808868982174427</v>
      </c>
      <c r="N185" s="5">
        <f t="shared" si="43"/>
        <v>80.29298445886192</v>
      </c>
      <c r="O185" s="5">
        <f aca="true" t="shared" si="52" ref="O185:O216">180/PI()*ACOS((SIN(N185*PI()/180)*SIN(p*PI()/180)-SIN(N$22*PI()/180))/(COS(N185*PI()/180)*COS(p*PI()/180)))</f>
        <v>4.088249029005308</v>
      </c>
      <c r="P185" s="5">
        <f t="shared" si="45"/>
        <v>33.71356399344624</v>
      </c>
      <c r="Q185" s="5">
        <f aca="true" t="shared" si="53" ref="Q185:Q216">180/PI()*ACOS((SIN(P185*PI()/180)*SIN(p*PI()/180)-SIN(P$22*PI()/180))/(COS(P185*PI()/180)*COS(p*PI()/180)))</f>
        <v>0.8282207246473974</v>
      </c>
      <c r="R185" s="6">
        <v>12.05</v>
      </c>
    </row>
    <row r="186" spans="1:18" ht="15">
      <c r="A186" s="12">
        <v>40341</v>
      </c>
      <c r="B186" s="5">
        <v>163</v>
      </c>
      <c r="C186" s="5">
        <v>23.078734799652498</v>
      </c>
      <c r="D186" s="6">
        <v>12.1</v>
      </c>
      <c r="E186" s="5">
        <f t="shared" si="47"/>
        <v>-1.4999999999999947</v>
      </c>
      <c r="F186" s="5">
        <f t="shared" si="36"/>
        <v>46.03453517573522</v>
      </c>
      <c r="G186" s="5">
        <f t="shared" si="48"/>
        <v>2.121643520242926</v>
      </c>
      <c r="H186" s="5">
        <f t="shared" si="38"/>
        <v>56.76192934824955</v>
      </c>
      <c r="I186" s="5">
        <f t="shared" si="49"/>
        <v>2.7373421058871603</v>
      </c>
      <c r="J186" s="5">
        <f t="shared" si="40"/>
        <v>68.70552338487887</v>
      </c>
      <c r="K186" s="5">
        <f t="shared" si="50"/>
        <v>4.046746651797341</v>
      </c>
      <c r="L186" s="5">
        <f t="shared" si="40"/>
        <v>77.15961298696406</v>
      </c>
      <c r="M186" s="5">
        <f t="shared" si="51"/>
        <v>6.345487305475806</v>
      </c>
      <c r="N186" s="5">
        <f t="shared" si="43"/>
        <v>80.22595141881165</v>
      </c>
      <c r="O186" s="5">
        <f t="shared" si="52"/>
        <v>8.140738979165546</v>
      </c>
      <c r="P186" s="5">
        <f t="shared" si="45"/>
        <v>33.699927610835104</v>
      </c>
      <c r="Q186" s="5">
        <f t="shared" si="53"/>
        <v>1.6562095604573295</v>
      </c>
      <c r="R186" s="6">
        <v>12.1</v>
      </c>
    </row>
    <row r="187" spans="1:18" ht="15">
      <c r="A187" s="12">
        <v>40342</v>
      </c>
      <c r="B187" s="5">
        <v>164</v>
      </c>
      <c r="C187" s="5">
        <v>23.131739005305473</v>
      </c>
      <c r="D187" s="6">
        <v>12.15</v>
      </c>
      <c r="E187" s="5">
        <f t="shared" si="47"/>
        <v>-2.2500000000000053</v>
      </c>
      <c r="F187" s="5">
        <f t="shared" si="36"/>
        <v>46.00543685708605</v>
      </c>
      <c r="G187" s="5">
        <f t="shared" si="48"/>
        <v>3.1812442132999443</v>
      </c>
      <c r="H187" s="5">
        <f t="shared" si="38"/>
        <v>56.72440130317362</v>
      </c>
      <c r="I187" s="5">
        <f t="shared" si="49"/>
        <v>4.103275099693886</v>
      </c>
      <c r="J187" s="5">
        <f t="shared" si="40"/>
        <v>68.65010989419345</v>
      </c>
      <c r="K187" s="5">
        <f t="shared" si="50"/>
        <v>6.060496285269656</v>
      </c>
      <c r="L187" s="5">
        <f t="shared" si="40"/>
        <v>77.0730069073378</v>
      </c>
      <c r="M187" s="5">
        <f t="shared" si="51"/>
        <v>9.478040482485</v>
      </c>
      <c r="N187" s="5">
        <f t="shared" si="43"/>
        <v>80.11524264054673</v>
      </c>
      <c r="O187" s="5">
        <f t="shared" si="52"/>
        <v>12.123641712922176</v>
      </c>
      <c r="P187" s="5">
        <f t="shared" si="45"/>
        <v>33.677207709966495</v>
      </c>
      <c r="Q187" s="5">
        <f t="shared" si="53"/>
        <v>2.4837350776263056</v>
      </c>
      <c r="R187" s="6">
        <v>12.15</v>
      </c>
    </row>
    <row r="188" spans="1:18" ht="15">
      <c r="A188" s="12">
        <v>40343</v>
      </c>
      <c r="B188" s="5">
        <v>165</v>
      </c>
      <c r="C188" s="5">
        <v>23.178037610950962</v>
      </c>
      <c r="D188" s="6">
        <v>12.2</v>
      </c>
      <c r="E188" s="5">
        <f t="shared" si="47"/>
        <v>-2.9999999999999893</v>
      </c>
      <c r="F188" s="5">
        <f t="shared" si="36"/>
        <v>45.964731877732916</v>
      </c>
      <c r="G188" s="5">
        <f t="shared" si="48"/>
        <v>4.239384042938325</v>
      </c>
      <c r="H188" s="5">
        <f t="shared" si="38"/>
        <v>56.6719338585206</v>
      </c>
      <c r="I188" s="5">
        <f t="shared" si="49"/>
        <v>5.465939179452685</v>
      </c>
      <c r="J188" s="5">
        <f t="shared" si="40"/>
        <v>68.57277377132307</v>
      </c>
      <c r="K188" s="5">
        <f t="shared" si="50"/>
        <v>8.062831718991681</v>
      </c>
      <c r="L188" s="5">
        <f t="shared" si="40"/>
        <v>76.95272834192049</v>
      </c>
      <c r="M188" s="5">
        <f t="shared" si="51"/>
        <v>12.563795503113727</v>
      </c>
      <c r="N188" s="5">
        <f t="shared" si="43"/>
        <v>79.96230733379285</v>
      </c>
      <c r="O188" s="5">
        <f t="shared" si="52"/>
        <v>16.006737593929447</v>
      </c>
      <c r="P188" s="5">
        <f t="shared" si="45"/>
        <v>33.64541537728011</v>
      </c>
      <c r="Q188" s="5">
        <f t="shared" si="53"/>
        <v>3.3105667621989214</v>
      </c>
      <c r="R188" s="6">
        <v>12.2</v>
      </c>
    </row>
    <row r="189" spans="1:18" ht="15">
      <c r="A189" s="12">
        <v>40344</v>
      </c>
      <c r="B189" s="5">
        <v>166</v>
      </c>
      <c r="C189" s="5">
        <v>23.21763990451751</v>
      </c>
      <c r="D189" s="6">
        <v>12.25</v>
      </c>
      <c r="E189" s="5">
        <f t="shared" si="47"/>
        <v>-3.75</v>
      </c>
      <c r="F189" s="5">
        <f t="shared" si="36"/>
        <v>45.91245274951998</v>
      </c>
      <c r="G189" s="5">
        <f t="shared" si="48"/>
        <v>5.295583378974926</v>
      </c>
      <c r="H189" s="5">
        <f t="shared" si="38"/>
        <v>56.60459825301449</v>
      </c>
      <c r="I189" s="5">
        <f t="shared" si="49"/>
        <v>6.824272393274395</v>
      </c>
      <c r="J189" s="5">
        <f t="shared" si="40"/>
        <v>68.473753298259</v>
      </c>
      <c r="K189" s="5">
        <f t="shared" si="50"/>
        <v>10.05016751227937</v>
      </c>
      <c r="L189" s="5">
        <f t="shared" si="40"/>
        <v>76.79970184726474</v>
      </c>
      <c r="M189" s="5">
        <f t="shared" si="51"/>
        <v>15.589417973788539</v>
      </c>
      <c r="N189" s="5">
        <f t="shared" si="43"/>
        <v>79.76904470258658</v>
      </c>
      <c r="O189" s="5">
        <f t="shared" si="52"/>
        <v>19.76464617295307</v>
      </c>
      <c r="P189" s="5">
        <f t="shared" si="45"/>
        <v>33.60456609633018</v>
      </c>
      <c r="Q189" s="5">
        <f t="shared" si="53"/>
        <v>4.136475468468214</v>
      </c>
      <c r="R189" s="6">
        <v>12.25</v>
      </c>
    </row>
    <row r="190" spans="1:18" ht="15">
      <c r="A190" s="12">
        <v>40345</v>
      </c>
      <c r="B190" s="5">
        <v>167</v>
      </c>
      <c r="C190" s="5">
        <v>23.25055746222451</v>
      </c>
      <c r="D190" s="6">
        <v>12.3</v>
      </c>
      <c r="E190" s="5">
        <f t="shared" si="47"/>
        <v>-4.500000000000011</v>
      </c>
      <c r="F190" s="5">
        <f t="shared" si="36"/>
        <v>45.84864105369268</v>
      </c>
      <c r="G190" s="5">
        <f t="shared" si="48"/>
        <v>6.349368794823459</v>
      </c>
      <c r="H190" s="5">
        <f t="shared" si="38"/>
        <v>56.522485261316646</v>
      </c>
      <c r="I190" s="5">
        <f t="shared" si="49"/>
        <v>8.177236042452009</v>
      </c>
      <c r="J190" s="5">
        <f t="shared" si="40"/>
        <v>68.35334861368524</v>
      </c>
      <c r="K190" s="5">
        <f t="shared" si="50"/>
        <v>12.019097601014668</v>
      </c>
      <c r="L190" s="5">
        <f t="shared" si="40"/>
        <v>76.6150558195353</v>
      </c>
      <c r="M190" s="5">
        <f t="shared" si="51"/>
        <v>18.543294466299773</v>
      </c>
      <c r="N190" s="5">
        <f t="shared" si="43"/>
        <v>79.53769653636232</v>
      </c>
      <c r="O190" s="5">
        <f t="shared" si="52"/>
        <v>23.377514482509497</v>
      </c>
      <c r="P190" s="5">
        <f t="shared" si="45"/>
        <v>33.55467971057771</v>
      </c>
      <c r="Q190" s="5">
        <f t="shared" si="53"/>
        <v>4.961233864795934</v>
      </c>
      <c r="R190" s="6">
        <v>12.3</v>
      </c>
    </row>
    <row r="191" spans="1:18" ht="15">
      <c r="A191" s="12">
        <v>40346</v>
      </c>
      <c r="B191" s="5">
        <v>168</v>
      </c>
      <c r="C191" s="5">
        <v>23.27680409136297</v>
      </c>
      <c r="D191" s="6">
        <v>12.35</v>
      </c>
      <c r="E191" s="5">
        <f t="shared" si="47"/>
        <v>-5.249999999999995</v>
      </c>
      <c r="F191" s="5">
        <f t="shared" si="36"/>
        <v>45.77334727890504</v>
      </c>
      <c r="G191" s="5">
        <f t="shared" si="48"/>
        <v>7.400274526724358</v>
      </c>
      <c r="H191" s="5">
        <f t="shared" si="38"/>
        <v>56.425704598079335</v>
      </c>
      <c r="I191" s="5">
        <f t="shared" si="49"/>
        <v>9.523819911571733</v>
      </c>
      <c r="J191" s="5">
        <f t="shared" si="40"/>
        <v>68.21191734624433</v>
      </c>
      <c r="K191" s="5">
        <f t="shared" si="50"/>
        <v>13.966429974656744</v>
      </c>
      <c r="L191" s="5">
        <f t="shared" si="40"/>
        <v>76.40008440980861</v>
      </c>
      <c r="M191" s="5">
        <f t="shared" si="51"/>
        <v>21.415722799740724</v>
      </c>
      <c r="N191" s="5">
        <f t="shared" si="43"/>
        <v>79.270734796895</v>
      </c>
      <c r="O191" s="5">
        <f t="shared" si="52"/>
        <v>26.83117097136144</v>
      </c>
      <c r="P191" s="5">
        <f t="shared" si="45"/>
        <v>33.495780375911124</v>
      </c>
      <c r="Q191" s="5">
        <f t="shared" si="53"/>
        <v>5.784616870758194</v>
      </c>
      <c r="R191" s="6">
        <v>12.35</v>
      </c>
    </row>
    <row r="192" spans="1:18" ht="15">
      <c r="A192" s="12">
        <v>40347</v>
      </c>
      <c r="B192" s="5">
        <v>169</v>
      </c>
      <c r="C192" s="5">
        <v>23.296395771204413</v>
      </c>
      <c r="D192" s="6">
        <v>12.4</v>
      </c>
      <c r="E192" s="5">
        <f t="shared" si="47"/>
        <v>-6.000000000000005</v>
      </c>
      <c r="F192" s="5">
        <f t="shared" si="36"/>
        <v>45.68663062626082</v>
      </c>
      <c r="G192" s="5">
        <f t="shared" si="48"/>
        <v>8.447843873833662</v>
      </c>
      <c r="H192" s="5">
        <f t="shared" si="38"/>
        <v>56.314384208451294</v>
      </c>
      <c r="I192" s="5">
        <f t="shared" si="49"/>
        <v>10.863047131033253</v>
      </c>
      <c r="J192" s="5">
        <f t="shared" si="40"/>
        <v>68.04986958875716</v>
      </c>
      <c r="K192" s="5">
        <f t="shared" si="50"/>
        <v>15.889215402637236</v>
      </c>
      <c r="L192" s="5">
        <f t="shared" si="40"/>
        <v>76.15620759596443</v>
      </c>
      <c r="M192" s="5">
        <f t="shared" si="51"/>
        <v>24.198989229615048</v>
      </c>
      <c r="N192" s="5">
        <f t="shared" si="43"/>
        <v>78.9707551482567</v>
      </c>
      <c r="O192" s="5">
        <f t="shared" si="52"/>
        <v>30.116833811584012</v>
      </c>
      <c r="P192" s="5">
        <f t="shared" si="45"/>
        <v>33.42789650316005</v>
      </c>
      <c r="Q192" s="5">
        <f t="shared" si="53"/>
        <v>6.606402083592502</v>
      </c>
      <c r="R192" s="6">
        <v>12.4</v>
      </c>
    </row>
    <row r="193" spans="1:18" ht="15">
      <c r="A193" s="12">
        <v>40348</v>
      </c>
      <c r="B193" s="5">
        <v>170</v>
      </c>
      <c r="C193" s="5">
        <v>23.309350592192697</v>
      </c>
      <c r="D193" s="6">
        <v>12.45</v>
      </c>
      <c r="E193" s="5">
        <f t="shared" si="47"/>
        <v>-6.749999999999989</v>
      </c>
      <c r="F193" s="5">
        <f t="shared" si="36"/>
        <v>45.58855878313017</v>
      </c>
      <c r="G193" s="5">
        <f t="shared" si="48"/>
        <v>9.49163052925696</v>
      </c>
      <c r="H193" s="5">
        <f t="shared" si="38"/>
        <v>56.188669455548144</v>
      </c>
      <c r="I193" s="5">
        <f t="shared" si="49"/>
        <v>12.193978618593977</v>
      </c>
      <c r="J193" s="5">
        <f t="shared" si="40"/>
        <v>67.86766237021095</v>
      </c>
      <c r="K193" s="5">
        <f t="shared" si="50"/>
        <v>17.784769753159818</v>
      </c>
      <c r="L193" s="5">
        <f t="shared" si="40"/>
        <v>75.88493187382342</v>
      </c>
      <c r="M193" s="5">
        <f t="shared" si="51"/>
        <v>26.887344271202643</v>
      </c>
      <c r="N193" s="5">
        <f t="shared" si="43"/>
        <v>78.64038415440041</v>
      </c>
      <c r="O193" s="5">
        <f t="shared" si="52"/>
        <v>33.23050572199397</v>
      </c>
      <c r="P193" s="5">
        <f t="shared" si="45"/>
        <v>33.35106069091972</v>
      </c>
      <c r="Q193" s="5">
        <f t="shared" si="53"/>
        <v>7.426370192019952</v>
      </c>
      <c r="R193" s="6">
        <v>12.45</v>
      </c>
    </row>
    <row r="194" spans="1:18" ht="15">
      <c r="A194" s="12">
        <v>40349</v>
      </c>
      <c r="B194" s="5">
        <v>171</v>
      </c>
      <c r="C194" s="5">
        <v>23.315688693577655</v>
      </c>
      <c r="D194" s="6">
        <v>12.5</v>
      </c>
      <c r="E194" s="5">
        <f t="shared" si="47"/>
        <v>-7.5</v>
      </c>
      <c r="F194" s="5">
        <f t="shared" si="36"/>
        <v>45.47920766773157</v>
      </c>
      <c r="G194" s="5">
        <f t="shared" si="48"/>
        <v>10.531199833080208</v>
      </c>
      <c r="H194" s="5">
        <f t="shared" si="38"/>
        <v>56.0487222166178</v>
      </c>
      <c r="I194" s="5">
        <f t="shared" si="49"/>
        <v>13.515717056187103</v>
      </c>
      <c r="J194" s="5">
        <f t="shared" si="40"/>
        <v>67.66579378747223</v>
      </c>
      <c r="K194" s="5">
        <f t="shared" si="50"/>
        <v>19.65068974170515</v>
      </c>
      <c r="L194" s="5">
        <f t="shared" si="40"/>
        <v>75.58781355801591</v>
      </c>
      <c r="M194" s="5">
        <f t="shared" si="51"/>
        <v>29.47689606072791</v>
      </c>
      <c r="N194" s="5">
        <f t="shared" si="43"/>
        <v>78.28220429572644</v>
      </c>
      <c r="O194" s="5">
        <f t="shared" si="52"/>
        <v>36.172194288887894</v>
      </c>
      <c r="P194" s="5">
        <f t="shared" si="45"/>
        <v>33.26530964905429</v>
      </c>
      <c r="Q194" s="5">
        <f t="shared" si="53"/>
        <v>8.244305375621417</v>
      </c>
      <c r="R194" s="6">
        <v>12.5</v>
      </c>
    </row>
    <row r="195" spans="1:18" ht="15">
      <c r="A195" s="14">
        <v>40350</v>
      </c>
      <c r="B195" s="15">
        <v>172</v>
      </c>
      <c r="C195" s="15">
        <v>23.31543219965318</v>
      </c>
      <c r="D195" s="6">
        <v>12.55</v>
      </c>
      <c r="E195" s="5">
        <f t="shared" si="47"/>
        <v>-8.25000000000001</v>
      </c>
      <c r="F195" s="5">
        <f t="shared" si="36"/>
        <v>45.358661146687446</v>
      </c>
      <c r="G195" s="5">
        <f t="shared" si="48"/>
        <v>11.566129939521456</v>
      </c>
      <c r="H195" s="5">
        <f t="shared" si="38"/>
        <v>55.89471990055111</v>
      </c>
      <c r="I195" s="5">
        <f t="shared" si="49"/>
        <v>14.82741036857547</v>
      </c>
      <c r="J195" s="5">
        <f t="shared" si="40"/>
        <v>67.44479695602197</v>
      </c>
      <c r="K195" s="5">
        <f t="shared" si="50"/>
        <v>21.48486222065191</v>
      </c>
      <c r="L195" s="5">
        <f t="shared" si="40"/>
        <v>75.26642610567204</v>
      </c>
      <c r="M195" s="5">
        <f t="shared" si="51"/>
        <v>31.965443547313377</v>
      </c>
      <c r="N195" s="5">
        <f t="shared" si="43"/>
        <v>77.89869784255318</v>
      </c>
      <c r="O195" s="5">
        <f t="shared" si="52"/>
        <v>38.945077580913626</v>
      </c>
      <c r="P195" s="5">
        <f t="shared" si="45"/>
        <v>33.17068411329348</v>
      </c>
      <c r="Q195" s="5">
        <f t="shared" si="53"/>
        <v>9.059995688077995</v>
      </c>
      <c r="R195" s="6">
        <v>12.55</v>
      </c>
    </row>
    <row r="196" spans="1:18" ht="15">
      <c r="A196" s="12">
        <v>40351</v>
      </c>
      <c r="B196" s="5">
        <v>173</v>
      </c>
      <c r="C196" s="5">
        <v>23.308605154765377</v>
      </c>
      <c r="D196" s="6">
        <v>12.6</v>
      </c>
      <c r="E196" s="5">
        <f t="shared" si="47"/>
        <v>-8.999999999999995</v>
      </c>
      <c r="F196" s="5">
        <f t="shared" si="36"/>
        <v>45.22701072794484</v>
      </c>
      <c r="G196" s="5">
        <f t="shared" si="48"/>
        <v>12.59601289148332</v>
      </c>
      <c r="H196" s="5">
        <f t="shared" si="38"/>
        <v>55.72685440000603</v>
      </c>
      <c r="I196" s="5">
        <f t="shared" si="49"/>
        <v>16.128254680939005</v>
      </c>
      <c r="J196" s="5">
        <f t="shared" si="40"/>
        <v>67.20523392955785</v>
      </c>
      <c r="K196" s="5">
        <f t="shared" si="50"/>
        <v>23.28546735957815</v>
      </c>
      <c r="L196" s="5">
        <f t="shared" si="40"/>
        <v>74.92233229250624</v>
      </c>
      <c r="M196" s="5">
        <f t="shared" si="51"/>
        <v>34.35227187712435</v>
      </c>
      <c r="N196" s="5">
        <f t="shared" si="43"/>
        <v>77.49220838282261</v>
      </c>
      <c r="O196" s="5">
        <f t="shared" si="52"/>
        <v>41.55470299866115</v>
      </c>
      <c r="P196" s="5">
        <f t="shared" si="45"/>
        <v>33.06722875137975</v>
      </c>
      <c r="Q196" s="5">
        <f t="shared" si="53"/>
        <v>9.873233422721537</v>
      </c>
      <c r="R196" s="6">
        <v>12.6</v>
      </c>
    </row>
    <row r="197" spans="1:18" ht="15">
      <c r="A197" s="12">
        <v>40352</v>
      </c>
      <c r="B197" s="5">
        <v>174</v>
      </c>
      <c r="C197" s="5">
        <v>23.295233457259275</v>
      </c>
      <c r="D197" s="6">
        <v>12.65</v>
      </c>
      <c r="E197" s="5">
        <f t="shared" si="47"/>
        <v>-9.750000000000005</v>
      </c>
      <c r="F197" s="5">
        <f t="shared" si="36"/>
        <v>45.084355231602494</v>
      </c>
      <c r="G197" s="5">
        <f t="shared" si="48"/>
        <v>13.620455596990672</v>
      </c>
      <c r="H197" s="5">
        <f t="shared" si="38"/>
        <v>55.54533099172513</v>
      </c>
      <c r="I197" s="5">
        <f t="shared" si="49"/>
        <v>17.4174967430074</v>
      </c>
      <c r="J197" s="5">
        <f t="shared" si="40"/>
        <v>66.9476897234408</v>
      </c>
      <c r="K197" s="5">
        <f t="shared" si="50"/>
        <v>25.05097625717642</v>
      </c>
      <c r="L197" s="5">
        <f t="shared" si="40"/>
        <v>74.55706155402281</v>
      </c>
      <c r="M197" s="5">
        <f t="shared" si="51"/>
        <v>36.63792998312939</v>
      </c>
      <c r="N197" s="5">
        <f t="shared" si="43"/>
        <v>77.06491749619948</v>
      </c>
      <c r="O197" s="5">
        <f t="shared" si="52"/>
        <v>44.008273822440366</v>
      </c>
      <c r="P197" s="5">
        <f t="shared" si="45"/>
        <v>32.95499206126156</v>
      </c>
      <c r="Q197" s="5">
        <f t="shared" si="53"/>
        <v>10.683815458984949</v>
      </c>
      <c r="R197" s="6">
        <v>12.65</v>
      </c>
    </row>
    <row r="198" spans="1:18" ht="15">
      <c r="A198" s="12">
        <v>40353</v>
      </c>
      <c r="B198" s="5">
        <v>175</v>
      </c>
      <c r="C198" s="5">
        <v>23.27534479253495</v>
      </c>
      <c r="D198" s="6">
        <v>12.7</v>
      </c>
      <c r="E198" s="5">
        <f t="shared" si="47"/>
        <v>-10.49999999999999</v>
      </c>
      <c r="F198" s="5">
        <f t="shared" si="36"/>
        <v>44.93080044129739</v>
      </c>
      <c r="G198" s="5">
        <f t="shared" si="48"/>
        <v>14.639080703241587</v>
      </c>
      <c r="H198" s="5">
        <f t="shared" si="38"/>
        <v>55.35036719864733</v>
      </c>
      <c r="I198" s="5">
        <f t="shared" si="49"/>
        <v>18.69443581745371</v>
      </c>
      <c r="J198" s="5">
        <f t="shared" si="40"/>
        <v>66.67276655823709</v>
      </c>
      <c r="K198" s="5">
        <f t="shared" si="50"/>
        <v>26.780143664891757</v>
      </c>
      <c r="L198" s="5">
        <f t="shared" si="40"/>
        <v>74.17209239571595</v>
      </c>
      <c r="M198" s="5">
        <f t="shared" si="51"/>
        <v>38.82400665088225</v>
      </c>
      <c r="N198" s="5">
        <f t="shared" si="43"/>
        <v>76.61883354279875</v>
      </c>
      <c r="O198" s="5">
        <f t="shared" si="52"/>
        <v>46.31404953719802</v>
      </c>
      <c r="P198" s="5">
        <f t="shared" si="45"/>
        <v>32.834026261861794</v>
      </c>
      <c r="Q198" s="5">
        <f t="shared" si="53"/>
        <v>11.491543588506435</v>
      </c>
      <c r="R198" s="6">
        <v>12.7</v>
      </c>
    </row>
    <row r="199" spans="1:18" ht="15">
      <c r="A199" s="12">
        <v>40354</v>
      </c>
      <c r="B199" s="5">
        <v>176</v>
      </c>
      <c r="C199" s="5">
        <v>23.248968565385663</v>
      </c>
      <c r="D199" s="6">
        <v>12.75</v>
      </c>
      <c r="E199" s="5">
        <f t="shared" si="47"/>
        <v>-11.25</v>
      </c>
      <c r="F199" s="5">
        <f t="shared" si="36"/>
        <v>44.766458738879976</v>
      </c>
      <c r="G199" s="5">
        <f t="shared" si="48"/>
        <v>15.651527365244952</v>
      </c>
      <c r="H199" s="5">
        <f t="shared" si="38"/>
        <v>55.142191627162255</v>
      </c>
      <c r="I199" s="5">
        <f t="shared" si="49"/>
        <v>19.958425039739744</v>
      </c>
      <c r="J199" s="5">
        <f t="shared" si="40"/>
        <v>66.38107841860797</v>
      </c>
      <c r="K199" s="5">
        <f t="shared" si="50"/>
        <v>28.471996588796255</v>
      </c>
      <c r="L199" s="5">
        <f t="shared" si="40"/>
        <v>73.76883948835221</v>
      </c>
      <c r="M199" s="5">
        <f t="shared" si="51"/>
        <v>40.91291709579191</v>
      </c>
      <c r="N199" s="5">
        <f t="shared" si="43"/>
        <v>76.15578955491756</v>
      </c>
      <c r="O199" s="5">
        <f t="shared" si="52"/>
        <v>48.480865373289106</v>
      </c>
      <c r="P199" s="5">
        <f t="shared" si="45"/>
        <v>32.70438717697944</v>
      </c>
      <c r="Q199" s="5">
        <f t="shared" si="53"/>
        <v>12.296224819799626</v>
      </c>
      <c r="R199" s="6">
        <v>12.75</v>
      </c>
    </row>
    <row r="200" spans="1:18" ht="15">
      <c r="A200" s="12">
        <v>40355</v>
      </c>
      <c r="B200" s="5">
        <v>177</v>
      </c>
      <c r="C200" s="5">
        <v>23.21613583179213</v>
      </c>
      <c r="D200" s="6">
        <v>12.8</v>
      </c>
      <c r="E200" s="5">
        <f t="shared" si="47"/>
        <v>-12.00000000000001</v>
      </c>
      <c r="F200" s="5">
        <f t="shared" si="36"/>
        <v>44.591448725147416</v>
      </c>
      <c r="G200" s="5">
        <f t="shared" si="48"/>
        <v>16.657451907253176</v>
      </c>
      <c r="H200" s="5">
        <f t="shared" si="38"/>
        <v>54.92104279235867</v>
      </c>
      <c r="I200" s="5">
        <f t="shared" si="49"/>
        <v>21.208872265186947</v>
      </c>
      <c r="J200" s="5">
        <f t="shared" si="40"/>
        <v>66.07324600099898</v>
      </c>
      <c r="K200" s="5">
        <f t="shared" si="50"/>
        <v>30.125819573400033</v>
      </c>
      <c r="L200" s="5">
        <f t="shared" si="40"/>
        <v>73.34864489025864</v>
      </c>
      <c r="M200" s="5">
        <f t="shared" si="51"/>
        <v>42.90770802423542</v>
      </c>
      <c r="N200" s="5">
        <f t="shared" si="43"/>
        <v>75.6774475552297</v>
      </c>
      <c r="O200" s="5">
        <f t="shared" si="52"/>
        <v>50.51776351020453</v>
      </c>
      <c r="P200" s="5">
        <f t="shared" si="45"/>
        <v>32.56613411290641</v>
      </c>
      <c r="Q200" s="5">
        <f t="shared" si="53"/>
        <v>13.09767166057406</v>
      </c>
      <c r="R200" s="6">
        <v>12.8</v>
      </c>
    </row>
    <row r="201" spans="1:18" ht="15">
      <c r="A201" s="12">
        <v>40356</v>
      </c>
      <c r="B201" s="5">
        <v>178</v>
      </c>
      <c r="C201" s="5">
        <v>23.17687923034797</v>
      </c>
      <c r="D201" s="6">
        <v>12.85</v>
      </c>
      <c r="E201" s="5">
        <f t="shared" si="47"/>
        <v>-12.749999999999995</v>
      </c>
      <c r="F201" s="5">
        <f t="shared" si="36"/>
        <v>44.405894829409</v>
      </c>
      <c r="G201" s="5">
        <f t="shared" si="48"/>
        <v>17.656528376394125</v>
      </c>
      <c r="H201" s="5">
        <f t="shared" si="38"/>
        <v>54.687167943408845</v>
      </c>
      <c r="I201" s="5">
        <f t="shared" si="49"/>
        <v>22.445240426591297</v>
      </c>
      <c r="J201" s="5">
        <f t="shared" si="40"/>
        <v>65.74989210223809</v>
      </c>
      <c r="K201" s="5">
        <f t="shared" si="50"/>
        <v>31.74113746553222</v>
      </c>
      <c r="L201" s="5">
        <f t="shared" si="40"/>
        <v>72.91277275868812</v>
      </c>
      <c r="M201" s="5">
        <f t="shared" si="51"/>
        <v>44.81188566022829</v>
      </c>
      <c r="N201" s="5">
        <f t="shared" si="43"/>
        <v>75.18530709728597</v>
      </c>
      <c r="O201" s="5">
        <f t="shared" si="52"/>
        <v>52.43372158516085</v>
      </c>
      <c r="P201" s="5">
        <f t="shared" si="45"/>
        <v>32.41932973036049</v>
      </c>
      <c r="Q201" s="5">
        <f t="shared" si="53"/>
        <v>13.895702376960285</v>
      </c>
      <c r="R201" s="6">
        <v>12.85</v>
      </c>
    </row>
    <row r="202" spans="1:18" ht="15">
      <c r="A202" s="12">
        <v>40357</v>
      </c>
      <c r="B202" s="5">
        <v>179</v>
      </c>
      <c r="C202" s="5">
        <v>23.13123291349191</v>
      </c>
      <c r="D202" s="6">
        <v>12.9</v>
      </c>
      <c r="E202" s="5">
        <f t="shared" si="47"/>
        <v>-13.500000000000005</v>
      </c>
      <c r="F202" s="5">
        <f t="shared" si="36"/>
        <v>44.209926910629775</v>
      </c>
      <c r="G202" s="5">
        <f t="shared" si="48"/>
        <v>18.64844898904978</v>
      </c>
      <c r="H202" s="5">
        <f t="shared" si="38"/>
        <v>54.440821900346684</v>
      </c>
      <c r="I202" s="5">
        <f t="shared" si="49"/>
        <v>23.667047432066873</v>
      </c>
      <c r="J202" s="5">
        <f t="shared" si="40"/>
        <v>65.41163748126303</v>
      </c>
      <c r="K202" s="5">
        <f t="shared" si="50"/>
        <v>33.317696416351794</v>
      </c>
      <c r="L202" s="5">
        <f t="shared" si="40"/>
        <v>72.46240690301842</v>
      </c>
      <c r="M202" s="5">
        <f t="shared" si="51"/>
        <v>46.629268476226486</v>
      </c>
      <c r="N202" s="5">
        <f t="shared" si="43"/>
        <v>74.68071631680304</v>
      </c>
      <c r="O202" s="5">
        <f t="shared" si="52"/>
        <v>54.23746169906005</v>
      </c>
      <c r="P202" s="5">
        <f t="shared" si="45"/>
        <v>32.26403991134881</v>
      </c>
      <c r="Q202" s="5">
        <f t="shared" si="53"/>
        <v>14.690141229066194</v>
      </c>
      <c r="R202" s="6">
        <v>12.9</v>
      </c>
    </row>
    <row r="203" spans="1:18" ht="15">
      <c r="A203" s="12">
        <v>40358</v>
      </c>
      <c r="B203" s="5">
        <v>180</v>
      </c>
      <c r="C203" s="5">
        <v>23.079232478722247</v>
      </c>
      <c r="D203" s="6">
        <v>12.95</v>
      </c>
      <c r="E203" s="5">
        <f t="shared" si="47"/>
        <v>-14.24999999999999</v>
      </c>
      <c r="F203" s="5">
        <f t="shared" si="36"/>
        <v>44.003679852840236</v>
      </c>
      <c r="G203" s="5">
        <f t="shared" si="48"/>
        <v>19.632924471594453</v>
      </c>
      <c r="H203" s="5">
        <f t="shared" si="38"/>
        <v>54.18226591247491</v>
      </c>
      <c r="I203" s="5">
        <f t="shared" si="49"/>
        <v>24.873865637942092</v>
      </c>
      <c r="J203" s="5">
        <f t="shared" si="40"/>
        <v>65.05909720846194</v>
      </c>
      <c r="K203" s="5">
        <f t="shared" si="50"/>
        <v>34.85544381391062</v>
      </c>
      <c r="L203" s="5">
        <f t="shared" si="40"/>
        <v>71.99865057060742</v>
      </c>
      <c r="M203" s="5">
        <f t="shared" si="51"/>
        <v>48.36386438431216</v>
      </c>
      <c r="N203" s="5">
        <f t="shared" si="43"/>
        <v>74.16488422970811</v>
      </c>
      <c r="O203" s="5">
        <f t="shared" si="52"/>
        <v>55.93732336963817</v>
      </c>
      <c r="P203" s="5">
        <f t="shared" si="45"/>
        <v>32.100333621585776</v>
      </c>
      <c r="Q203" s="5">
        <f t="shared" si="53"/>
        <v>15.480818682463608</v>
      </c>
      <c r="R203" s="6">
        <v>12.95</v>
      </c>
    </row>
    <row r="204" spans="1:18" s="13" customFormat="1" ht="15">
      <c r="A204" s="12">
        <v>40359</v>
      </c>
      <c r="B204" s="5">
        <v>181</v>
      </c>
      <c r="C204" s="5">
        <v>23.020914899968858</v>
      </c>
      <c r="D204" s="13">
        <v>13</v>
      </c>
      <c r="E204" s="13">
        <f t="shared" si="47"/>
        <v>-15</v>
      </c>
      <c r="F204" s="13">
        <f t="shared" si="36"/>
        <v>43.78729315741273</v>
      </c>
      <c r="G204" s="5">
        <f t="shared" si="48"/>
        <v>20.609684298096802</v>
      </c>
      <c r="H204" s="13">
        <f t="shared" si="38"/>
        <v>53.911766547516706</v>
      </c>
      <c r="I204" s="5">
        <f t="shared" si="49"/>
        <v>26.06532093542229</v>
      </c>
      <c r="J204" s="13">
        <f t="shared" si="40"/>
        <v>64.6928775019637</v>
      </c>
      <c r="K204" s="5">
        <f t="shared" si="50"/>
        <v>36.35450775617142</v>
      </c>
      <c r="L204" s="13">
        <f t="shared" si="40"/>
        <v>71.52252792192955</v>
      </c>
      <c r="M204" s="5">
        <f t="shared" si="51"/>
        <v>50.01977083878167</v>
      </c>
      <c r="N204" s="13">
        <f t="shared" si="43"/>
        <v>73.63889338669718</v>
      </c>
      <c r="O204" s="5">
        <f t="shared" si="52"/>
        <v>57.54118558898241</v>
      </c>
      <c r="P204" s="13">
        <f t="shared" si="45"/>
        <v>31.928282769092547</v>
      </c>
      <c r="Q204" s="5">
        <f t="shared" si="53"/>
        <v>16.267571595369933</v>
      </c>
      <c r="R204" s="13">
        <v>13</v>
      </c>
    </row>
    <row r="205" spans="1:18" ht="15">
      <c r="A205" s="12">
        <v>40360</v>
      </c>
      <c r="B205" s="5">
        <v>182</v>
      </c>
      <c r="C205" s="5">
        <v>22.95631845929698</v>
      </c>
      <c r="D205" s="6">
        <v>13.05</v>
      </c>
      <c r="E205" s="5">
        <f t="shared" si="47"/>
        <v>-15.75000000000001</v>
      </c>
      <c r="F205" s="5">
        <f t="shared" si="36"/>
        <v>43.56091053469456</v>
      </c>
      <c r="G205" s="5">
        <f t="shared" si="48"/>
        <v>21.57847682846737</v>
      </c>
      <c r="H205" s="5">
        <f t="shared" si="38"/>
        <v>53.6295946194456</v>
      </c>
      <c r="I205" s="5">
        <f t="shared" si="49"/>
        <v>27.241091492403946</v>
      </c>
      <c r="J205" s="5">
        <f t="shared" si="40"/>
        <v>64.3135730378329</v>
      </c>
      <c r="K205" s="5">
        <f t="shared" si="50"/>
        <v>37.81517658287014</v>
      </c>
      <c r="L205" s="5">
        <f t="shared" si="40"/>
        <v>71.03498673009017</v>
      </c>
      <c r="M205" s="5">
        <f t="shared" si="51"/>
        <v>51.6010955446833</v>
      </c>
      <c r="N205" s="5">
        <f t="shared" si="43"/>
        <v>73.10371228847585</v>
      </c>
      <c r="O205" s="5">
        <f t="shared" si="52"/>
        <v>59.05642545006215</v>
      </c>
      <c r="P205" s="5">
        <f t="shared" si="45"/>
        <v>31.74796205960522</v>
      </c>
      <c r="Q205" s="5">
        <f t="shared" si="53"/>
        <v>17.050243381454752</v>
      </c>
      <c r="R205" s="6">
        <v>13.05</v>
      </c>
    </row>
    <row r="206" spans="1:18" ht="15">
      <c r="A206" s="12">
        <v>40361</v>
      </c>
      <c r="B206" s="5">
        <v>183</v>
      </c>
      <c r="C206" s="5">
        <v>22.885482679115693</v>
      </c>
      <c r="D206" s="6">
        <v>13.1</v>
      </c>
      <c r="E206" s="5">
        <f t="shared" si="47"/>
        <v>-16.499999999999993</v>
      </c>
      <c r="F206" s="5">
        <f t="shared" si="36"/>
        <v>43.32467949735438</v>
      </c>
      <c r="G206" s="5">
        <f t="shared" si="48"/>
        <v>22.53906935132452</v>
      </c>
      <c r="H206" s="5">
        <f t="shared" si="38"/>
        <v>53.33602416171905</v>
      </c>
      <c r="I206" s="5">
        <f t="shared" si="49"/>
        <v>28.400906193348792</v>
      </c>
      <c r="J206" s="5">
        <f t="shared" si="40"/>
        <v>63.92176471149973</v>
      </c>
      <c r="K206" s="5">
        <f t="shared" si="50"/>
        <v>39.237878890671595</v>
      </c>
      <c r="L206" s="5">
        <f t="shared" si="40"/>
        <v>70.53690192042525</v>
      </c>
      <c r="M206" s="5">
        <f t="shared" si="51"/>
        <v>53.111895122258595</v>
      </c>
      <c r="N206" s="5">
        <f t="shared" si="43"/>
        <v>72.56020718739829</v>
      </c>
      <c r="O206" s="5">
        <f t="shared" si="52"/>
        <v>60.489903198298066</v>
      </c>
      <c r="P206" s="5">
        <f t="shared" si="45"/>
        <v>31.559448849412867</v>
      </c>
      <c r="Q206" s="5">
        <f t="shared" si="53"/>
        <v>17.82868414835808</v>
      </c>
      <c r="R206" s="6">
        <v>13.1</v>
      </c>
    </row>
    <row r="207" spans="1:18" ht="15">
      <c r="A207" s="12">
        <v>40362</v>
      </c>
      <c r="B207" s="5">
        <v>184</v>
      </c>
      <c r="C207" s="5">
        <v>22.808448255062224</v>
      </c>
      <c r="D207" s="6">
        <v>13.15</v>
      </c>
      <c r="E207" s="5">
        <f t="shared" si="47"/>
        <v>-17.250000000000007</v>
      </c>
      <c r="F207" s="5">
        <f t="shared" si="36"/>
        <v>43.07875095764845</v>
      </c>
      <c r="G207" s="5">
        <f t="shared" si="48"/>
        <v>23.491248036516634</v>
      </c>
      <c r="H207" s="5">
        <f t="shared" si="38"/>
        <v>53.031331451437445</v>
      </c>
      <c r="I207" s="5">
        <f t="shared" si="49"/>
        <v>29.544542820596572</v>
      </c>
      <c r="J207" s="5">
        <f t="shared" si="40"/>
        <v>63.51801782072271</v>
      </c>
      <c r="K207" s="5">
        <f t="shared" si="50"/>
        <v>40.62316436488593</v>
      </c>
      <c r="L207" s="5">
        <f t="shared" si="40"/>
        <v>70.02907964197604</v>
      </c>
      <c r="M207" s="5">
        <f t="shared" si="51"/>
        <v>54.55612901997857</v>
      </c>
      <c r="N207" s="5">
        <f t="shared" si="43"/>
        <v>72.00915306159224</v>
      </c>
      <c r="O207" s="5">
        <f t="shared" si="52"/>
        <v>61.84796576299559</v>
      </c>
      <c r="P207" s="5">
        <f t="shared" si="45"/>
        <v>31.362822996237576</v>
      </c>
      <c r="Q207" s="5">
        <f t="shared" si="53"/>
        <v>18.60275081215513</v>
      </c>
      <c r="R207" s="6">
        <v>13.15</v>
      </c>
    </row>
    <row r="208" spans="1:18" ht="15">
      <c r="A208" s="12">
        <v>40363</v>
      </c>
      <c r="B208" s="5">
        <v>185</v>
      </c>
      <c r="C208" s="5">
        <v>22.725256989731022</v>
      </c>
      <c r="D208" s="6">
        <v>13.2</v>
      </c>
      <c r="E208" s="5">
        <f t="shared" si="47"/>
        <v>-17.99999999999999</v>
      </c>
      <c r="F208" s="5">
        <f t="shared" si="36"/>
        <v>42.82327883064776</v>
      </c>
      <c r="G208" s="5">
        <f t="shared" si="48"/>
        <v>24.43481780280146</v>
      </c>
      <c r="H208" s="5">
        <f t="shared" si="38"/>
        <v>52.71579408877888</v>
      </c>
      <c r="I208" s="5">
        <f t="shared" si="49"/>
        <v>30.67182602002842</v>
      </c>
      <c r="J208" s="5">
        <f t="shared" si="40"/>
        <v>63.10288063567774</v>
      </c>
      <c r="K208" s="5">
        <f t="shared" si="50"/>
        <v>41.971685676320284</v>
      </c>
      <c r="L208" s="5">
        <f t="shared" si="40"/>
        <v>69.51226163050158</v>
      </c>
      <c r="M208" s="5">
        <f t="shared" si="51"/>
        <v>55.937626096402184</v>
      </c>
      <c r="N208" s="5">
        <f t="shared" si="43"/>
        <v>71.45124365959612</v>
      </c>
      <c r="O208" s="5">
        <f t="shared" si="52"/>
        <v>63.136462709005215</v>
      </c>
      <c r="P208" s="5">
        <f t="shared" si="45"/>
        <v>31.158166708755182</v>
      </c>
      <c r="Q208" s="5">
        <f t="shared" si="53"/>
        <v>19.372307188143974</v>
      </c>
      <c r="R208" s="6">
        <v>13.2</v>
      </c>
    </row>
    <row r="209" spans="1:18" ht="15">
      <c r="A209" s="12">
        <v>40364</v>
      </c>
      <c r="B209" s="5">
        <v>186</v>
      </c>
      <c r="C209" s="5">
        <v>22.635951727413662</v>
      </c>
      <c r="D209" s="6">
        <v>13.25</v>
      </c>
      <c r="E209" s="5">
        <f t="shared" si="47"/>
        <v>-18.75</v>
      </c>
      <c r="F209" s="5">
        <f t="shared" si="36"/>
        <v>42.55841964529158</v>
      </c>
      <c r="G209" s="5">
        <f t="shared" si="48"/>
        <v>25.369602106628964</v>
      </c>
      <c r="H209" s="5">
        <f t="shared" si="38"/>
        <v>52.389690134941716</v>
      </c>
      <c r="I209" s="5">
        <f t="shared" si="49"/>
        <v>31.782625092727145</v>
      </c>
      <c r="J209" s="5">
        <f t="shared" si="40"/>
        <v>62.6768833190723</v>
      </c>
      <c r="K209" s="5">
        <f t="shared" si="50"/>
        <v>43.2841816160476</v>
      </c>
      <c r="L209" s="5">
        <f t="shared" si="40"/>
        <v>68.98712968079184</v>
      </c>
      <c r="M209" s="5">
        <f t="shared" si="51"/>
        <v>57.260061525027425</v>
      </c>
      <c r="N209" s="5">
        <f t="shared" si="43"/>
        <v>70.8871005887362</v>
      </c>
      <c r="O209" s="5">
        <f t="shared" si="52"/>
        <v>64.36077009285424</v>
      </c>
      <c r="P209" s="5">
        <f t="shared" si="45"/>
        <v>30.94556439533773</v>
      </c>
      <c r="Q209" s="5">
        <f t="shared" si="53"/>
        <v>20.13722405846335</v>
      </c>
      <c r="R209" s="6">
        <v>13.25</v>
      </c>
    </row>
    <row r="210" spans="1:18" ht="15">
      <c r="A210" s="12">
        <v>40365</v>
      </c>
      <c r="B210" s="5">
        <v>187</v>
      </c>
      <c r="C210" s="5">
        <v>22.54057629001272</v>
      </c>
      <c r="D210" s="6">
        <v>13.3</v>
      </c>
      <c r="E210" s="5">
        <f t="shared" si="47"/>
        <v>-19.50000000000001</v>
      </c>
      <c r="F210" s="5">
        <f t="shared" si="36"/>
        <v>42.284332164949454</v>
      </c>
      <c r="G210" s="5">
        <f t="shared" si="48"/>
        <v>26.295442658310225</v>
      </c>
      <c r="H210" s="5">
        <f t="shared" si="38"/>
        <v>52.05329731078226</v>
      </c>
      <c r="I210" s="5">
        <f t="shared" si="49"/>
        <v>32.87685165234723</v>
      </c>
      <c r="J210" s="5">
        <f t="shared" si="40"/>
        <v>62.240537158152094</v>
      </c>
      <c r="K210" s="5">
        <f t="shared" si="50"/>
        <v>44.5614615753042</v>
      </c>
      <c r="L210" s="5">
        <f t="shared" si="40"/>
        <v>68.45431009419632</v>
      </c>
      <c r="M210" s="5">
        <f t="shared" si="51"/>
        <v>58.52694196046351</v>
      </c>
      <c r="N210" s="5">
        <f t="shared" si="43"/>
        <v>70.31728146875025</v>
      </c>
      <c r="O210" s="5">
        <f t="shared" si="52"/>
        <v>65.5258189304248</v>
      </c>
      <c r="P210" s="5">
        <f t="shared" si="45"/>
        <v>30.725102512579088</v>
      </c>
      <c r="Q210" s="5">
        <f t="shared" si="53"/>
        <v>20.89737921716656</v>
      </c>
      <c r="R210" s="6">
        <v>13.3</v>
      </c>
    </row>
    <row r="211" spans="1:18" ht="15">
      <c r="A211" s="12">
        <v>40366</v>
      </c>
      <c r="B211" s="5">
        <v>188</v>
      </c>
      <c r="C211" s="5">
        <v>22.439175414288883</v>
      </c>
      <c r="D211" s="6">
        <v>13.35</v>
      </c>
      <c r="E211" s="5">
        <f t="shared" si="47"/>
        <v>-20.249999999999993</v>
      </c>
      <c r="F211" s="5">
        <f t="shared" si="36"/>
        <v>42.001177018986226</v>
      </c>
      <c r="G211" s="5">
        <f t="shared" si="48"/>
        <v>27.212199072085763</v>
      </c>
      <c r="H211" s="5">
        <f t="shared" si="38"/>
        <v>51.70689225737449</v>
      </c>
      <c r="I211" s="5">
        <f t="shared" si="49"/>
        <v>33.95445718545144</v>
      </c>
      <c r="J211" s="5">
        <f t="shared" si="40"/>
        <v>61.79433407076208</v>
      </c>
      <c r="K211" s="5">
        <f t="shared" si="50"/>
        <v>45.804391422772824</v>
      </c>
      <c r="L211" s="5">
        <f t="shared" si="40"/>
        <v>67.9143780061336</v>
      </c>
      <c r="M211" s="5">
        <f t="shared" si="51"/>
        <v>59.74159720082793</v>
      </c>
      <c r="N211" s="5">
        <f t="shared" si="43"/>
        <v>69.74228720127964</v>
      </c>
      <c r="O211" s="5">
        <f t="shared" si="52"/>
        <v>66.63612592752636</v>
      </c>
      <c r="P211" s="5">
        <f t="shared" si="45"/>
        <v>30.4968694141413</v>
      </c>
      <c r="Q211" s="5">
        <f t="shared" si="53"/>
        <v>21.652657493486366</v>
      </c>
      <c r="R211" s="6">
        <v>13.35</v>
      </c>
    </row>
    <row r="212" spans="1:18" ht="15">
      <c r="A212" s="12">
        <v>40367</v>
      </c>
      <c r="B212" s="5">
        <v>189</v>
      </c>
      <c r="C212" s="5">
        <v>22.331794690596908</v>
      </c>
      <c r="D212" s="6">
        <v>13.4</v>
      </c>
      <c r="E212" s="5">
        <f t="shared" si="47"/>
        <v>-21.000000000000007</v>
      </c>
      <c r="F212" s="5">
        <f t="shared" si="36"/>
        <v>41.70911634663577</v>
      </c>
      <c r="G212" s="5">
        <f t="shared" si="48"/>
        <v>28.11974845673703</v>
      </c>
      <c r="H212" s="5">
        <f t="shared" si="38"/>
        <v>51.35074985885418</v>
      </c>
      <c r="I212" s="5">
        <f t="shared" si="49"/>
        <v>35.01543054921744</v>
      </c>
      <c r="J212" s="5">
        <f t="shared" si="40"/>
        <v>61.33874634892867</v>
      </c>
      <c r="K212" s="5">
        <f t="shared" si="50"/>
        <v>47.01388078692119</v>
      </c>
      <c r="L212" s="5">
        <f t="shared" si="40"/>
        <v>67.36786152896798</v>
      </c>
      <c r="M212" s="5">
        <f t="shared" si="51"/>
        <v>60.90717686662551</v>
      </c>
      <c r="N212" s="5">
        <f t="shared" si="43"/>
        <v>69.16256842171408</v>
      </c>
      <c r="O212" s="5">
        <f t="shared" si="52"/>
        <v>67.69582483905403</v>
      </c>
      <c r="P212" s="5">
        <f t="shared" si="45"/>
        <v>30.260955200433536</v>
      </c>
      <c r="Q212" s="5">
        <f t="shared" si="53"/>
        <v>22.40295075412359</v>
      </c>
      <c r="R212" s="6">
        <v>13.4</v>
      </c>
    </row>
    <row r="213" spans="1:18" ht="15">
      <c r="A213" s="12">
        <v>40368</v>
      </c>
      <c r="B213" s="5">
        <v>190</v>
      </c>
      <c r="C213" s="5">
        <v>22.218480503261265</v>
      </c>
      <c r="D213" s="6">
        <v>13.45</v>
      </c>
      <c r="E213" s="5">
        <f t="shared" si="47"/>
        <v>-21.74999999999999</v>
      </c>
      <c r="F213" s="5">
        <f t="shared" si="36"/>
        <v>41.40831345430198</v>
      </c>
      <c r="G213" s="5">
        <f t="shared" si="48"/>
        <v>29.017984953423777</v>
      </c>
      <c r="H213" s="5">
        <f t="shared" si="38"/>
        <v>50.985142627145215</v>
      </c>
      <c r="I213" s="5">
        <f t="shared" si="49"/>
        <v>36.05979543780121</v>
      </c>
      <c r="J213" s="5">
        <f t="shared" si="40"/>
        <v>60.87422660546035</v>
      </c>
      <c r="K213" s="5">
        <f t="shared" si="50"/>
        <v>48.19087171613045</v>
      </c>
      <c r="L213" s="5">
        <f t="shared" si="40"/>
        <v>66.81524566925563</v>
      </c>
      <c r="M213" s="5">
        <f t="shared" si="51"/>
        <v>62.0266508771512</v>
      </c>
      <c r="N213" s="5">
        <f t="shared" si="43"/>
        <v>68.57853120682601</v>
      </c>
      <c r="O213" s="5">
        <f t="shared" si="52"/>
        <v>68.70869735340455</v>
      </c>
      <c r="P213" s="5">
        <f t="shared" si="45"/>
        <v>30.017451569607637</v>
      </c>
      <c r="Q213" s="5">
        <f t="shared" si="53"/>
        <v>23.14815788547473</v>
      </c>
      <c r="R213" s="6">
        <v>13.45</v>
      </c>
    </row>
    <row r="214" spans="1:18" ht="15">
      <c r="A214" s="12">
        <v>40369</v>
      </c>
      <c r="B214" s="5">
        <v>191</v>
      </c>
      <c r="C214" s="5">
        <v>22.099279972737705</v>
      </c>
      <c r="D214" s="6">
        <v>13.5</v>
      </c>
      <c r="E214" s="5">
        <f t="shared" si="47"/>
        <v>-22.5</v>
      </c>
      <c r="F214" s="5">
        <f t="shared" si="36"/>
        <v>41.09893248722192</v>
      </c>
      <c r="G214" s="5">
        <f t="shared" si="48"/>
        <v>29.90681922738283</v>
      </c>
      <c r="H214" s="5">
        <f t="shared" si="38"/>
        <v>50.61034014750192</v>
      </c>
      <c r="I214" s="5">
        <f t="shared" si="49"/>
        <v>37.08760784536834</v>
      </c>
      <c r="J214" s="5">
        <f t="shared" si="40"/>
        <v>60.401207891582324</v>
      </c>
      <c r="K214" s="5">
        <f t="shared" si="50"/>
        <v>49.33632866305953</v>
      </c>
      <c r="L214" s="5">
        <f t="shared" si="40"/>
        <v>66.2569759961921</v>
      </c>
      <c r="M214" s="5">
        <f t="shared" si="51"/>
        <v>63.10281273542128</v>
      </c>
      <c r="N214" s="5">
        <f t="shared" si="43"/>
        <v>67.99054211280425</v>
      </c>
      <c r="O214" s="5">
        <f t="shared" si="52"/>
        <v>69.67820278719492</v>
      </c>
      <c r="P214" s="5">
        <f t="shared" si="45"/>
        <v>29.766451670324386</v>
      </c>
      <c r="Q214" s="5">
        <f t="shared" si="53"/>
        <v>23.88818475678782</v>
      </c>
      <c r="R214" s="6">
        <v>13.5</v>
      </c>
    </row>
    <row r="215" spans="1:18" ht="15">
      <c r="A215" s="12">
        <v>40370</v>
      </c>
      <c r="B215" s="5">
        <v>192</v>
      </c>
      <c r="C215" s="5">
        <v>21.9742408997017</v>
      </c>
      <c r="D215" s="6">
        <v>13.55</v>
      </c>
      <c r="E215" s="5">
        <f t="shared" si="47"/>
        <v>-23.25000000000001</v>
      </c>
      <c r="F215" s="5">
        <f t="shared" si="36"/>
        <v>40.78113811624893</v>
      </c>
      <c r="G215" s="5">
        <f t="shared" si="48"/>
        <v>30.786177920003357</v>
      </c>
      <c r="H215" s="5">
        <f t="shared" si="38"/>
        <v>50.22660858324075</v>
      </c>
      <c r="I215" s="5">
        <f t="shared" si="49"/>
        <v>38.09895355047019</v>
      </c>
      <c r="J215" s="5">
        <f t="shared" si="40"/>
        <v>59.92010395642446</v>
      </c>
      <c r="K215" s="5">
        <f t="shared" si="50"/>
        <v>50.45122972090917</v>
      </c>
      <c r="L215" s="5">
        <f t="shared" si="40"/>
        <v>65.69346205125733</v>
      </c>
      <c r="M215" s="5">
        <f t="shared" si="51"/>
        <v>64.13828483010955</v>
      </c>
      <c r="N215" s="5">
        <f t="shared" si="43"/>
        <v>67.39893261588533</v>
      </c>
      <c r="O215" s="5">
        <f t="shared" si="52"/>
        <v>70.60750615492032</v>
      </c>
      <c r="P215" s="5">
        <f t="shared" si="45"/>
        <v>29.50804995671336</v>
      </c>
      <c r="Q215" s="5">
        <f t="shared" si="53"/>
        <v>24.62294416529575</v>
      </c>
      <c r="R215" s="6">
        <v>13.55</v>
      </c>
    </row>
    <row r="216" spans="1:18" ht="15">
      <c r="A216" s="12">
        <v>40371</v>
      </c>
      <c r="B216" s="5">
        <v>193</v>
      </c>
      <c r="C216" s="5">
        <v>21.843411711199053</v>
      </c>
      <c r="D216" s="6">
        <v>13.6</v>
      </c>
      <c r="E216" s="5">
        <f t="shared" si="47"/>
        <v>-23.999999999999993</v>
      </c>
      <c r="F216" s="5">
        <f aca="true" t="shared" si="54" ref="F216:F279">180/PI()*ASIN(SIN(p*PI()/180)*SIN(F$22*PI()/180)+COS(p*PI()/180)*COS(F$22*PI()/180)*COS($E216*PI()/180))</f>
        <v>40.45509524034333</v>
      </c>
      <c r="G216" s="5">
        <f t="shared" si="48"/>
        <v>31.656003067608516</v>
      </c>
      <c r="H216" s="5">
        <f aca="true" t="shared" si="55" ref="H216:H279">180/PI()*ASIN(SIN(p*PI()/180)*SIN(H$22*PI()/180)+COS(p*PI()/180)*COS(H$22*PI()/180)*COS($E216*PI()/180))</f>
        <v>49.83421023756829</v>
      </c>
      <c r="I216" s="5">
        <f t="shared" si="49"/>
        <v>39.09394564313863</v>
      </c>
      <c r="J216" s="5">
        <f aca="true" t="shared" si="56" ref="J216:L279">180/PI()*ASIN(SIN(p*PI()/180)*SIN(J$22*PI()/180)+COS(p*PI()/180)*COS(J$22*PI()/180)*COS($E216*PI()/180))</f>
        <v>59.4313096221119</v>
      </c>
      <c r="K216" s="5">
        <f t="shared" si="50"/>
        <v>51.53655902679625</v>
      </c>
      <c r="L216" s="5">
        <f t="shared" si="56"/>
        <v>65.1250804985269</v>
      </c>
      <c r="M216" s="5">
        <f t="shared" si="51"/>
        <v>65.13552512911068</v>
      </c>
      <c r="N216" s="5">
        <f aca="true" t="shared" si="57" ref="N216:N279">180/PI()*ASIN(SIN(p*PI()/180)*SIN(N$22*PI()/180)+COS(p*PI()/180)*COS(N$22*PI()/180)*COS($E216*PI()/180))</f>
        <v>66.80400302329014</v>
      </c>
      <c r="O216" s="5">
        <f t="shared" si="52"/>
        <v>71.4995043761057</v>
      </c>
      <c r="P216" s="5">
        <f aca="true" t="shared" si="58" ref="P216:P279">180/PI()*ASIN(SIN(p*PI()/180)*SIN(P$22*PI()/180)+COS(p*PI()/180)*COS(P$22*PI()/180)*COS($E216*PI()/180))</f>
        <v>29.242342045917137</v>
      </c>
      <c r="Q216" s="5">
        <f t="shared" si="53"/>
        <v>25.352355764424626</v>
      </c>
      <c r="R216" s="6">
        <v>13.6</v>
      </c>
    </row>
    <row r="217" spans="1:18" ht="15">
      <c r="A217" s="12">
        <v>40372</v>
      </c>
      <c r="B217" s="5">
        <v>194</v>
      </c>
      <c r="C217" s="5">
        <v>21.70684140898806</v>
      </c>
      <c r="D217" s="6">
        <v>13.65</v>
      </c>
      <c r="E217" s="5">
        <f aca="true" t="shared" si="59" ref="E217:E280">(12-D217)*15</f>
        <v>-24.750000000000007</v>
      </c>
      <c r="F217" s="5">
        <f t="shared" si="54"/>
        <v>40.12096870519845</v>
      </c>
      <c r="G217" s="5">
        <f aca="true" t="shared" si="60" ref="G217:G248">180/PI()*ACOS((SIN(F217*PI()/180)*SIN(p*PI()/180)-SIN(F$22*PI()/180))/(COS(F217*PI()/180)*COS(p*PI()/180)))</f>
        <v>32.51625149302873</v>
      </c>
      <c r="H217" s="5">
        <f t="shared" si="55"/>
        <v>49.43340317004184</v>
      </c>
      <c r="I217" s="5">
        <f aca="true" t="shared" si="61" ref="I217:I248">180/PI()*ACOS((SIN(H217*PI()/180)*SIN(p*PI()/180)-SIN(H$22*PI()/180))/(COS(H217*PI()/180)*COS(p*PI()/180)))</f>
        <v>40.07272211285889</v>
      </c>
      <c r="J217" s="5">
        <f t="shared" si="56"/>
        <v>58.93520125114271</v>
      </c>
      <c r="K217" s="5">
        <f aca="true" t="shared" si="62" ref="K217:K248">180/PI()*ACOS((SIN(J217*PI()/180)*SIN(p*PI()/180)-SIN(J$22*PI()/180))/(COS(J217*PI()/180)*COS(p*PI()/180)))</f>
        <v>52.5933002401813</v>
      </c>
      <c r="L217" s="5">
        <f t="shared" si="56"/>
        <v>64.55217802172947</v>
      </c>
      <c r="M217" s="5">
        <f aca="true" t="shared" si="63" ref="M217:M248">180/PI()*ACOS((SIN(L217*PI()/180)*SIN(p*PI()/180)-SIN(L$22*PI()/180))/(COS(L217*PI()/180)*COS(p*PI()/180)))</f>
        <v>66.0968347768443</v>
      </c>
      <c r="N217" s="5">
        <f t="shared" si="57"/>
        <v>66.20602591662252</v>
      </c>
      <c r="O217" s="5">
        <f aca="true" t="shared" si="64" ref="O217:O248">180/PI()*ACOS((SIN(N217*PI()/180)*SIN(p*PI()/180)-SIN(N$22*PI()/180))/(COS(N217*PI()/180)*COS(p*PI()/180)))</f>
        <v>72.35685051989802</v>
      </c>
      <c r="P217" s="5">
        <f t="shared" si="58"/>
        <v>28.96942457857769</v>
      </c>
      <c r="Q217" s="5">
        <f aca="true" t="shared" si="65" ref="Q217:Q248">180/PI()*ACOS((SIN(P217*PI()/180)*SIN(p*PI()/180)-SIN(P$22*PI()/180))/(COS(P217*PI()/180)*COS(p*PI()/180)))</f>
        <v>26.07634597621146</v>
      </c>
      <c r="R217" s="6">
        <v>13.65</v>
      </c>
    </row>
    <row r="218" spans="1:18" ht="15">
      <c r="A218" s="12">
        <v>40373</v>
      </c>
      <c r="B218" s="5">
        <v>195</v>
      </c>
      <c r="C218" s="5">
        <v>21.56457952019631</v>
      </c>
      <c r="D218" s="6">
        <v>13.7</v>
      </c>
      <c r="E218" s="5">
        <f t="shared" si="59"/>
        <v>-25.49999999999999</v>
      </c>
      <c r="F218" s="5">
        <f t="shared" si="54"/>
        <v>39.77892303827957</v>
      </c>
      <c r="G218" s="5">
        <f t="shared" si="60"/>
        <v>33.36689417576477</v>
      </c>
      <c r="H218" s="5">
        <f t="shared" si="55"/>
        <v>49.02444086491065</v>
      </c>
      <c r="I218" s="5">
        <f t="shared" si="61"/>
        <v>41.03544351252109</v>
      </c>
      <c r="J218" s="5">
        <f t="shared" si="56"/>
        <v>58.43213728558426</v>
      </c>
      <c r="K218" s="5">
        <f t="shared" si="62"/>
        <v>53.622431001160884</v>
      </c>
      <c r="L218" s="5">
        <f t="shared" si="56"/>
        <v>63.97507397855121</v>
      </c>
      <c r="M218" s="5">
        <f t="shared" si="63"/>
        <v>67.02436621965875</v>
      </c>
      <c r="N218" s="5">
        <f t="shared" si="57"/>
        <v>65.60524918393271</v>
      </c>
      <c r="O218" s="5">
        <f t="shared" si="64"/>
        <v>73.18197608014182</v>
      </c>
      <c r="P218" s="5">
        <f t="shared" si="58"/>
        <v>28.689395082589478</v>
      </c>
      <c r="Q218" s="5">
        <f t="shared" si="65"/>
        <v>26.794847889091713</v>
      </c>
      <c r="R218" s="6">
        <v>13.7</v>
      </c>
    </row>
    <row r="219" spans="1:18" ht="15">
      <c r="A219" s="12">
        <v>40374</v>
      </c>
      <c r="B219" s="5">
        <v>196</v>
      </c>
      <c r="C219" s="5">
        <v>21.416676050408476</v>
      </c>
      <c r="D219" s="6">
        <v>13.75</v>
      </c>
      <c r="E219" s="5">
        <f t="shared" si="59"/>
        <v>-26.25</v>
      </c>
      <c r="F219" s="5">
        <f t="shared" si="54"/>
        <v>39.42912220041392</v>
      </c>
      <c r="G219" s="5">
        <f t="shared" si="60"/>
        <v>34.20791560621349</v>
      </c>
      <c r="H219" s="5">
        <f t="shared" si="55"/>
        <v>48.607571948377746</v>
      </c>
      <c r="I219" s="5">
        <f t="shared" si="61"/>
        <v>41.98229071058029</v>
      </c>
      <c r="J219" s="5">
        <f t="shared" si="56"/>
        <v>57.92245884031688</v>
      </c>
      <c r="K219" s="5">
        <f t="shared" si="62"/>
        <v>54.62491827350509</v>
      </c>
      <c r="L219" s="5">
        <f t="shared" si="56"/>
        <v>63.39406282546654</v>
      </c>
      <c r="M219" s="5">
        <f t="shared" si="63"/>
        <v>67.92013157424911</v>
      </c>
      <c r="N219" s="5">
        <f t="shared" si="57"/>
        <v>65.00189869071102</v>
      </c>
      <c r="O219" s="5">
        <f t="shared" si="64"/>
        <v>73.97711133502904</v>
      </c>
      <c r="P219" s="5">
        <f t="shared" si="58"/>
        <v>28.402351840410418</v>
      </c>
      <c r="Q219" s="5">
        <f t="shared" si="65"/>
        <v>27.507801142232562</v>
      </c>
      <c r="R219" s="6">
        <v>13.75</v>
      </c>
    </row>
    <row r="220" spans="1:18" ht="15">
      <c r="A220" s="12">
        <v>40375</v>
      </c>
      <c r="B220" s="5">
        <v>197</v>
      </c>
      <c r="C220" s="5">
        <v>21.263181439294563</v>
      </c>
      <c r="D220" s="6">
        <v>13.8</v>
      </c>
      <c r="E220" s="5">
        <f t="shared" si="59"/>
        <v>-27.00000000000001</v>
      </c>
      <c r="F220" s="5">
        <f t="shared" si="54"/>
        <v>39.07172935394394</v>
      </c>
      <c r="G220" s="5">
        <f t="shared" si="60"/>
        <v>35.03931312907316</v>
      </c>
      <c r="H220" s="5">
        <f t="shared" si="55"/>
        <v>48.183039951682936</v>
      </c>
      <c r="I220" s="5">
        <f t="shared" si="61"/>
        <v>42.91346274100429</v>
      </c>
      <c r="J220" s="5">
        <f t="shared" si="56"/>
        <v>57.40649033505933</v>
      </c>
      <c r="K220" s="5">
        <f t="shared" si="62"/>
        <v>55.60171447977888</v>
      </c>
      <c r="L220" s="5">
        <f t="shared" si="56"/>
        <v>62.809416327940156</v>
      </c>
      <c r="M220" s="5">
        <f t="shared" si="63"/>
        <v>68.78601102630796</v>
      </c>
      <c r="N220" s="5">
        <f t="shared" si="57"/>
        <v>64.39618063440975</v>
      </c>
      <c r="O220" s="5">
        <f t="shared" si="64"/>
        <v>74.74430388354516</v>
      </c>
      <c r="P220" s="5">
        <f t="shared" si="58"/>
        <v>28.108393760189006</v>
      </c>
      <c r="Q220" s="5">
        <f t="shared" si="65"/>
        <v>28.215151797592686</v>
      </c>
      <c r="R220" s="6">
        <v>13.8</v>
      </c>
    </row>
    <row r="221" spans="1:18" ht="15">
      <c r="A221" s="12">
        <v>40376</v>
      </c>
      <c r="B221" s="5">
        <v>198</v>
      </c>
      <c r="C221" s="5">
        <v>21.104146518880803</v>
      </c>
      <c r="D221" s="6">
        <v>13.85</v>
      </c>
      <c r="E221" s="5">
        <f t="shared" si="59"/>
        <v>-27.749999999999993</v>
      </c>
      <c r="F221" s="5">
        <f t="shared" si="54"/>
        <v>38.70690664733978</v>
      </c>
      <c r="G221" s="5">
        <f t="shared" si="60"/>
        <v>35.861096280672854</v>
      </c>
      <c r="H221" s="5">
        <f t="shared" si="55"/>
        <v>47.75108311683044</v>
      </c>
      <c r="I221" s="5">
        <f t="shared" si="61"/>
        <v>43.82917475817649</v>
      </c>
      <c r="J221" s="5">
        <f t="shared" si="56"/>
        <v>56.88454015220051</v>
      </c>
      <c r="K221" s="5">
        <f t="shared" si="62"/>
        <v>56.553754340056585</v>
      </c>
      <c r="L221" s="5">
        <f t="shared" si="56"/>
        <v>62.22138557152965</v>
      </c>
      <c r="M221" s="5">
        <f t="shared" si="63"/>
        <v>69.62376110380252</v>
      </c>
      <c r="N221" s="5">
        <f t="shared" si="57"/>
        <v>63.78828362182726</v>
      </c>
      <c r="O221" s="5">
        <f t="shared" si="64"/>
        <v>75.48543547291804</v>
      </c>
      <c r="P221" s="5">
        <f t="shared" si="58"/>
        <v>27.80762025093307</v>
      </c>
      <c r="Q221" s="5">
        <f t="shared" si="65"/>
        <v>28.916852200886012</v>
      </c>
      <c r="R221" s="6">
        <v>13.85</v>
      </c>
    </row>
    <row r="222" spans="1:18" ht="15">
      <c r="A222" s="12">
        <v>40377</v>
      </c>
      <c r="B222" s="5">
        <v>199</v>
      </c>
      <c r="C222" s="5">
        <v>20.93962247455773</v>
      </c>
      <c r="D222" s="6">
        <v>13.9</v>
      </c>
      <c r="E222" s="5">
        <f t="shared" si="59"/>
        <v>-28.500000000000007</v>
      </c>
      <c r="F222" s="5">
        <f t="shared" si="54"/>
        <v>38.33481501606522</v>
      </c>
      <c r="G222" s="5">
        <f t="shared" si="60"/>
        <v>36.67328612458369</v>
      </c>
      <c r="H222" s="5">
        <f t="shared" si="55"/>
        <v>47.31193424175986</v>
      </c>
      <c r="I222" s="5">
        <f t="shared" si="61"/>
        <v>44.72965610175607</v>
      </c>
      <c r="J222" s="5">
        <f t="shared" si="56"/>
        <v>56.35690130952638</v>
      </c>
      <c r="K222" s="5">
        <f t="shared" si="62"/>
        <v>57.48195233106266</v>
      </c>
      <c r="L222" s="5">
        <f t="shared" si="56"/>
        <v>61.6302027894822</v>
      </c>
      <c r="M222" s="5">
        <f t="shared" si="63"/>
        <v>70.43502271406734</v>
      </c>
      <c r="N222" s="5">
        <f t="shared" si="57"/>
        <v>63.178380503897465</v>
      </c>
      <c r="O222" s="5">
        <f t="shared" si="64"/>
        <v>76.20223724203755</v>
      </c>
      <c r="P222" s="5">
        <f t="shared" si="58"/>
        <v>27.50013110191383</v>
      </c>
      <c r="Q222" s="5">
        <f t="shared" si="65"/>
        <v>29.612860832615365</v>
      </c>
      <c r="R222" s="6">
        <v>13.9</v>
      </c>
    </row>
    <row r="223" spans="1:18" ht="15">
      <c r="A223" s="12">
        <v>40378</v>
      </c>
      <c r="B223" s="5">
        <v>200</v>
      </c>
      <c r="C223" s="5">
        <v>20.76966080891237</v>
      </c>
      <c r="D223" s="6">
        <v>13.95</v>
      </c>
      <c r="E223" s="5">
        <f t="shared" si="59"/>
        <v>-29.24999999999999</v>
      </c>
      <c r="F223" s="5">
        <f t="shared" si="54"/>
        <v>37.955613999400136</v>
      </c>
      <c r="G223" s="5">
        <f t="shared" si="60"/>
        <v>37.47591458947542</v>
      </c>
      <c r="H223" s="5">
        <f t="shared" si="55"/>
        <v>46.86582056178117</v>
      </c>
      <c r="I223" s="5">
        <f t="shared" si="61"/>
        <v>45.615148474579904</v>
      </c>
      <c r="J223" s="5">
        <f t="shared" si="56"/>
        <v>55.823852138771315</v>
      </c>
      <c r="K223" s="5">
        <f t="shared" si="62"/>
        <v>58.38720068860042</v>
      </c>
      <c r="L223" s="5">
        <f t="shared" si="56"/>
        <v>61.03608302205468</v>
      </c>
      <c r="M223" s="5">
        <f t="shared" si="63"/>
        <v>71.22132886866987</v>
      </c>
      <c r="N223" s="5">
        <f t="shared" si="57"/>
        <v>62.566629998125336</v>
      </c>
      <c r="O223" s="5">
        <f t="shared" si="64"/>
        <v>76.8963035089554</v>
      </c>
      <c r="P223" s="5">
        <f t="shared" si="58"/>
        <v>27.18602636646833</v>
      </c>
      <c r="Q223" s="5">
        <f t="shared" si="65"/>
        <v>30.303142150320244</v>
      </c>
      <c r="R223" s="6">
        <v>13.95</v>
      </c>
    </row>
    <row r="224" spans="1:18" s="13" customFormat="1" ht="15">
      <c r="A224" s="12">
        <v>40379</v>
      </c>
      <c r="B224" s="5">
        <v>201</v>
      </c>
      <c r="C224" s="5">
        <v>20.594313308463256</v>
      </c>
      <c r="D224" s="13">
        <v>14</v>
      </c>
      <c r="E224" s="13">
        <f t="shared" si="59"/>
        <v>-30</v>
      </c>
      <c r="F224" s="13">
        <f t="shared" si="54"/>
        <v>37.56946157284333</v>
      </c>
      <c r="G224" s="5">
        <f t="shared" si="60"/>
        <v>38.269023812792234</v>
      </c>
      <c r="H224" s="13">
        <f t="shared" si="55"/>
        <v>46.41296366415271</v>
      </c>
      <c r="I224" s="5">
        <f t="shared" si="61"/>
        <v>46.48590423501855</v>
      </c>
      <c r="J224" s="13">
        <f t="shared" si="56"/>
        <v>55.28565696254298</v>
      </c>
      <c r="K224" s="5">
        <f t="shared" si="62"/>
        <v>59.270367882519224</v>
      </c>
      <c r="L224" s="13">
        <f t="shared" si="56"/>
        <v>60.43922562213817</v>
      </c>
      <c r="M224" s="5">
        <f t="shared" si="63"/>
        <v>71.98411204673289</v>
      </c>
      <c r="N224" s="13">
        <f t="shared" si="57"/>
        <v>61.953178125083404</v>
      </c>
      <c r="O224" s="5">
        <f t="shared" si="64"/>
        <v>77.56910422866441</v>
      </c>
      <c r="P224" s="13">
        <f t="shared" si="58"/>
        <v>26.865406250332928</v>
      </c>
      <c r="Q224" s="5">
        <f t="shared" si="65"/>
        <v>30.987666423159112</v>
      </c>
      <c r="R224" s="13">
        <v>14</v>
      </c>
    </row>
    <row r="225" spans="1:18" ht="15">
      <c r="A225" s="14">
        <v>40380</v>
      </c>
      <c r="B225" s="15">
        <v>202</v>
      </c>
      <c r="C225" s="15">
        <v>20.41363201336877</v>
      </c>
      <c r="D225" s="6">
        <v>14.05</v>
      </c>
      <c r="E225" s="5">
        <f t="shared" si="59"/>
        <v>-30.75000000000001</v>
      </c>
      <c r="F225" s="5">
        <f t="shared" si="54"/>
        <v>37.17651399565286</v>
      </c>
      <c r="G225" s="5">
        <f t="shared" si="60"/>
        <v>39.052665493432286</v>
      </c>
      <c r="H225" s="5">
        <f t="shared" si="55"/>
        <v>45.95357943277102</v>
      </c>
      <c r="I225" s="5">
        <f t="shared" si="61"/>
        <v>47.342184803757576</v>
      </c>
      <c r="J225" s="5">
        <f t="shared" si="56"/>
        <v>54.74256676358715</v>
      </c>
      <c r="K225" s="5">
        <f t="shared" si="62"/>
        <v>60.13229749994372</v>
      </c>
      <c r="L225" s="5">
        <f t="shared" si="56"/>
        <v>59.83981562094942</v>
      </c>
      <c r="M225" s="5">
        <f t="shared" si="63"/>
        <v>72.72471116771284</v>
      </c>
      <c r="N225" s="5">
        <f t="shared" si="57"/>
        <v>61.33815948201067</v>
      </c>
      <c r="O225" s="5">
        <f t="shared" si="64"/>
        <v>78.22199624223728</v>
      </c>
      <c r="P225" s="5">
        <f t="shared" si="58"/>
        <v>26.538371004612717</v>
      </c>
      <c r="Q225" s="5">
        <f t="shared" si="65"/>
        <v>31.666409559911337</v>
      </c>
      <c r="R225" s="6">
        <v>14.05</v>
      </c>
    </row>
    <row r="226" spans="1:18" ht="15">
      <c r="A226" s="12">
        <v>40381</v>
      </c>
      <c r="B226" s="5">
        <v>203</v>
      </c>
      <c r="C226" s="5">
        <v>20.227669190170847</v>
      </c>
      <c r="D226" s="6">
        <v>14.1</v>
      </c>
      <c r="E226" s="5">
        <f t="shared" si="59"/>
        <v>-31.499999999999993</v>
      </c>
      <c r="F226" s="5">
        <f t="shared" si="54"/>
        <v>36.77692567302362</v>
      </c>
      <c r="G226" s="5">
        <f t="shared" si="60"/>
        <v>39.82690025624033</v>
      </c>
      <c r="H226" s="5">
        <f t="shared" si="55"/>
        <v>45.48787802005574</v>
      </c>
      <c r="I226" s="5">
        <f t="shared" si="61"/>
        <v>48.184259183756346</v>
      </c>
      <c r="J226" s="5">
        <f t="shared" si="56"/>
        <v>54.19481984158209</v>
      </c>
      <c r="K226" s="5">
        <f t="shared" si="62"/>
        <v>60.973807478861886</v>
      </c>
      <c r="L226" s="5">
        <f t="shared" si="56"/>
        <v>59.238024966632224</v>
      </c>
      <c r="M226" s="5">
        <f t="shared" si="63"/>
        <v>73.44437815989157</v>
      </c>
      <c r="N226" s="5">
        <f t="shared" si="57"/>
        <v>60.72169837359202</v>
      </c>
      <c r="O226" s="5">
        <f t="shared" si="64"/>
        <v>78.85623343136946</v>
      </c>
      <c r="P226" s="5">
        <f t="shared" si="58"/>
        <v>26.205020823464153</v>
      </c>
      <c r="Q226" s="5">
        <f t="shared" si="65"/>
        <v>32.33935293144801</v>
      </c>
      <c r="R226" s="6">
        <v>14.1</v>
      </c>
    </row>
    <row r="227" spans="1:18" ht="15">
      <c r="A227" s="12">
        <v>40382</v>
      </c>
      <c r="B227" s="5">
        <v>204</v>
      </c>
      <c r="C227" s="5">
        <v>20.036477307627543</v>
      </c>
      <c r="D227" s="6">
        <v>14.15</v>
      </c>
      <c r="E227" s="5">
        <f t="shared" si="59"/>
        <v>-32.25000000000001</v>
      </c>
      <c r="F227" s="5">
        <f t="shared" si="54"/>
        <v>36.37084903235555</v>
      </c>
      <c r="G227" s="5">
        <f t="shared" si="60"/>
        <v>40.59179703075801</v>
      </c>
      <c r="H227" s="5">
        <f t="shared" si="55"/>
        <v>45.01606384324466</v>
      </c>
      <c r="I227" s="5">
        <f t="shared" si="61"/>
        <v>49.01240259112302</v>
      </c>
      <c r="J227" s="5">
        <f t="shared" si="56"/>
        <v>53.64264245370369</v>
      </c>
      <c r="K227" s="5">
        <f t="shared" si="62"/>
        <v>61.79568964029006</v>
      </c>
      <c r="L227" s="5">
        <f t="shared" si="56"/>
        <v>58.6340136476546</v>
      </c>
      <c r="M227" s="5">
        <f t="shared" si="63"/>
        <v>74.1442841221189</v>
      </c>
      <c r="N227" s="5">
        <f t="shared" si="57"/>
        <v>60.10390981740841</v>
      </c>
      <c r="O227" s="5">
        <f t="shared" si="64"/>
        <v>79.47297588431884</v>
      </c>
      <c r="P227" s="5">
        <f t="shared" si="58"/>
        <v>25.86545574654262</v>
      </c>
      <c r="Q227" s="5">
        <f t="shared" si="65"/>
        <v>33.00648318867756</v>
      </c>
      <c r="R227" s="6">
        <v>14.15</v>
      </c>
    </row>
    <row r="228" spans="1:18" ht="15">
      <c r="A228" s="12">
        <v>40383</v>
      </c>
      <c r="B228" s="5">
        <v>205</v>
      </c>
      <c r="C228" s="5">
        <v>19.84010901567892</v>
      </c>
      <c r="D228" s="6">
        <v>14.2</v>
      </c>
      <c r="E228" s="5">
        <f t="shared" si="59"/>
        <v>-32.999999999999986</v>
      </c>
      <c r="F228" s="5">
        <f t="shared" si="54"/>
        <v>35.95843441302967</v>
      </c>
      <c r="G228" s="5">
        <f t="shared" si="60"/>
        <v>41.34743244632967</v>
      </c>
      <c r="H228" s="5">
        <f t="shared" si="55"/>
        <v>44.53833560246133</v>
      </c>
      <c r="I228" s="5">
        <f t="shared" si="61"/>
        <v>49.82689519381563</v>
      </c>
      <c r="J228" s="5">
        <f t="shared" si="56"/>
        <v>53.086249436096914</v>
      </c>
      <c r="K228" s="5">
        <f t="shared" si="62"/>
        <v>62.59870947301643</v>
      </c>
      <c r="L228" s="5">
        <f t="shared" si="56"/>
        <v>58.02793071192864</v>
      </c>
      <c r="M228" s="5">
        <f t="shared" si="63"/>
        <v>74.82552508452864</v>
      </c>
      <c r="N228" s="5">
        <f t="shared" si="57"/>
        <v>59.48490043929246</v>
      </c>
      <c r="O228" s="5">
        <f t="shared" si="64"/>
        <v>80.07329817077826</v>
      </c>
      <c r="P228" s="5">
        <f t="shared" si="58"/>
        <v>25.51977556624296</v>
      </c>
      <c r="Q228" s="5">
        <f t="shared" si="65"/>
        <v>33.667792076926624</v>
      </c>
      <c r="R228" s="6">
        <v>14.2</v>
      </c>
    </row>
    <row r="229" spans="1:18" ht="15">
      <c r="A229" s="12">
        <v>40384</v>
      </c>
      <c r="B229" s="5">
        <v>206</v>
      </c>
      <c r="C229" s="5">
        <v>19.638617127582098</v>
      </c>
      <c r="D229" s="6">
        <v>14.25</v>
      </c>
      <c r="E229" s="5">
        <f t="shared" si="59"/>
        <v>-33.75</v>
      </c>
      <c r="F229" s="5">
        <f t="shared" si="54"/>
        <v>35.53982996907982</v>
      </c>
      <c r="G229" s="5">
        <f t="shared" si="60"/>
        <v>42.093890245333796</v>
      </c>
      <c r="H229" s="5">
        <f t="shared" si="55"/>
        <v>44.054886318071645</v>
      </c>
      <c r="I229" s="5">
        <f t="shared" si="61"/>
        <v>50.628020954423356</v>
      </c>
      <c r="J229" s="5">
        <f t="shared" si="56"/>
        <v>52.52584480414336</v>
      </c>
      <c r="K229" s="5">
        <f t="shared" si="62"/>
        <v>63.383606130309666</v>
      </c>
      <c r="L229" s="5">
        <f t="shared" si="56"/>
        <v>57.41991519164469</v>
      </c>
      <c r="M229" s="5">
        <f t="shared" si="63"/>
        <v>75.48912737973441</v>
      </c>
      <c r="N229" s="5">
        <f t="shared" si="57"/>
        <v>58.86476927186106</v>
      </c>
      <c r="O229" s="5">
        <f t="shared" si="64"/>
        <v>80.65819681477008</v>
      </c>
      <c r="P229" s="5">
        <f t="shared" si="58"/>
        <v>25.16807973973809</v>
      </c>
      <c r="Q229" s="5">
        <f t="shared" si="65"/>
        <v>34.32327624766808</v>
      </c>
      <c r="R229" s="6">
        <v>14.25</v>
      </c>
    </row>
    <row r="230" spans="1:18" ht="15">
      <c r="A230" s="12">
        <v>40385</v>
      </c>
      <c r="B230" s="5">
        <v>207</v>
      </c>
      <c r="C230" s="5">
        <v>19.432054605242044</v>
      </c>
      <c r="D230" s="6">
        <v>14.3</v>
      </c>
      <c r="E230" s="5">
        <f t="shared" si="59"/>
        <v>-34.500000000000014</v>
      </c>
      <c r="F230" s="5">
        <f t="shared" si="54"/>
        <v>35.11518158412925</v>
      </c>
      <c r="G230" s="5">
        <f t="shared" si="60"/>
        <v>42.83126071600098</v>
      </c>
      <c r="H230" s="5">
        <f t="shared" si="55"/>
        <v>43.56590338500742</v>
      </c>
      <c r="I230" s="5">
        <f t="shared" si="61"/>
        <v>51.41606657277492</v>
      </c>
      <c r="J230" s="5">
        <f t="shared" si="56"/>
        <v>51.961622330047845</v>
      </c>
      <c r="K230" s="5">
        <f t="shared" si="62"/>
        <v>64.15109260293136</v>
      </c>
      <c r="L230" s="5">
        <f t="shared" si="56"/>
        <v>56.81009694292031</v>
      </c>
      <c r="M230" s="5">
        <f t="shared" si="63"/>
        <v>76.1360526399573</v>
      </c>
      <c r="N230" s="5">
        <f t="shared" si="57"/>
        <v>58.24360846779408</v>
      </c>
      <c r="O230" s="5">
        <f t="shared" si="64"/>
        <v>81.22859704647263</v>
      </c>
      <c r="P230" s="5">
        <f t="shared" si="58"/>
        <v>24.81046730580063</v>
      </c>
      <c r="Q230" s="5">
        <f t="shared" si="65"/>
        <v>34.972937068456005</v>
      </c>
      <c r="R230" s="6">
        <v>14.3</v>
      </c>
    </row>
    <row r="231" spans="1:18" ht="15">
      <c r="A231" s="12">
        <v>40386</v>
      </c>
      <c r="B231" s="5">
        <v>208</v>
      </c>
      <c r="C231" s="5">
        <v>19.220474547755707</v>
      </c>
      <c r="D231" s="6">
        <v>14.35</v>
      </c>
      <c r="E231" s="5">
        <f t="shared" si="59"/>
        <v>-35.24999999999999</v>
      </c>
      <c r="F231" s="5">
        <f t="shared" si="54"/>
        <v>34.68463279794773</v>
      </c>
      <c r="G231" s="5">
        <f t="shared" si="60"/>
        <v>43.55964014599433</v>
      </c>
      <c r="H231" s="5">
        <f t="shared" si="55"/>
        <v>43.071568641897215</v>
      </c>
      <c r="I231" s="5">
        <f t="shared" si="61"/>
        <v>52.19132052374863</v>
      </c>
      <c r="J231" s="5">
        <f t="shared" si="56"/>
        <v>51.39376609679078</v>
      </c>
      <c r="K231" s="5">
        <f t="shared" si="62"/>
        <v>64.90185603730737</v>
      </c>
      <c r="L231" s="5">
        <f t="shared" si="56"/>
        <v>56.198597408524236</v>
      </c>
      <c r="M231" s="5">
        <f t="shared" si="63"/>
        <v>76.7672024380748</v>
      </c>
      <c r="N231" s="5">
        <f t="shared" si="57"/>
        <v>57.62150393794945</v>
      </c>
      <c r="O231" s="5">
        <f t="shared" si="64"/>
        <v>81.78535890614458</v>
      </c>
      <c r="P231" s="5">
        <f t="shared" si="58"/>
        <v>24.447036806372886</v>
      </c>
      <c r="Q231" s="5">
        <f t="shared" si="65"/>
        <v>35.61678043187615</v>
      </c>
      <c r="R231" s="6">
        <v>14.35</v>
      </c>
    </row>
    <row r="232" spans="1:18" ht="15">
      <c r="A232" s="12">
        <v>40387</v>
      </c>
      <c r="B232" s="5">
        <v>209</v>
      </c>
      <c r="C232" s="5">
        <v>19.003930183177822</v>
      </c>
      <c r="D232" s="6">
        <v>14.4</v>
      </c>
      <c r="E232" s="5">
        <f t="shared" si="59"/>
        <v>-36.00000000000001</v>
      </c>
      <c r="F232" s="5">
        <f t="shared" si="54"/>
        <v>34.24832474397837</v>
      </c>
      <c r="G232" s="5">
        <f t="shared" si="60"/>
        <v>44.279130297663485</v>
      </c>
      <c r="H232" s="5">
        <f t="shared" si="55"/>
        <v>42.5720584530067</v>
      </c>
      <c r="I232" s="5">
        <f t="shared" si="61"/>
        <v>52.95407218540226</v>
      </c>
      <c r="J232" s="5">
        <f t="shared" si="56"/>
        <v>50.822451027925126</v>
      </c>
      <c r="K232" s="5">
        <f t="shared" si="62"/>
        <v>65.63655817179055</v>
      </c>
      <c r="L232" s="5">
        <f t="shared" si="56"/>
        <v>55.585530311154265</v>
      </c>
      <c r="M232" s="5">
        <f t="shared" si="63"/>
        <v>77.38342259206327</v>
      </c>
      <c r="N232" s="5">
        <f t="shared" si="57"/>
        <v>56.9985359231222</v>
      </c>
      <c r="O232" s="5">
        <f t="shared" si="64"/>
        <v>82.32928276609069</v>
      </c>
      <c r="P232" s="5">
        <f t="shared" si="58"/>
        <v>24.077886212833523</v>
      </c>
      <c r="Q232" s="5">
        <f t="shared" si="65"/>
        <v>36.25481656426607</v>
      </c>
      <c r="R232" s="6">
        <v>14.4</v>
      </c>
    </row>
    <row r="233" spans="1:18" ht="15">
      <c r="A233" s="12">
        <v>40388</v>
      </c>
      <c r="B233" s="5">
        <v>210</v>
      </c>
      <c r="C233" s="5">
        <v>18.78247486350767</v>
      </c>
      <c r="D233" s="6">
        <v>14.45</v>
      </c>
      <c r="E233" s="5">
        <f t="shared" si="59"/>
        <v>-36.749999999999986</v>
      </c>
      <c r="F233" s="5">
        <f t="shared" si="54"/>
        <v>33.80639609718472</v>
      </c>
      <c r="G233" s="5">
        <f t="shared" si="60"/>
        <v>44.98983790564086</v>
      </c>
      <c r="H233" s="5">
        <f t="shared" si="55"/>
        <v>42.067543801150975</v>
      </c>
      <c r="I233" s="5">
        <f t="shared" si="61"/>
        <v>53.70461105238409</v>
      </c>
      <c r="J233" s="5">
        <f t="shared" si="56"/>
        <v>50.24784339304891</v>
      </c>
      <c r="K233" s="5">
        <f t="shared" si="62"/>
        <v>66.35583586760633</v>
      </c>
      <c r="L233" s="5">
        <f t="shared" si="56"/>
        <v>54.97100228402825</v>
      </c>
      <c r="M233" s="5">
        <f t="shared" si="63"/>
        <v>77.98550715299453</v>
      </c>
      <c r="N233" s="5">
        <f t="shared" si="57"/>
        <v>56.374779507144886</v>
      </c>
      <c r="O233" s="5">
        <f t="shared" si="64"/>
        <v>82.86111432995312</v>
      </c>
      <c r="P233" s="5">
        <f t="shared" si="58"/>
        <v>23.703112856893643</v>
      </c>
      <c r="Q233" s="5">
        <f t="shared" si="65"/>
        <v>36.88705983490421</v>
      </c>
      <c r="R233" s="6">
        <v>14.45</v>
      </c>
    </row>
    <row r="234" spans="1:18" ht="15">
      <c r="A234" s="12">
        <v>40389</v>
      </c>
      <c r="B234" s="5">
        <v>211</v>
      </c>
      <c r="C234" s="5">
        <v>18.556162062886624</v>
      </c>
      <c r="D234" s="6">
        <v>14.5</v>
      </c>
      <c r="E234" s="5">
        <f t="shared" si="59"/>
        <v>-37.5</v>
      </c>
      <c r="F234" s="5">
        <f t="shared" si="54"/>
        <v>33.358983031570645</v>
      </c>
      <c r="G234" s="5">
        <f t="shared" si="60"/>
        <v>45.69187419723174</v>
      </c>
      <c r="H234" s="5">
        <f t="shared" si="55"/>
        <v>41.55819038989516</v>
      </c>
      <c r="I234" s="5">
        <f t="shared" si="61"/>
        <v>54.44322602951682</v>
      </c>
      <c r="J234" s="5">
        <f t="shared" si="56"/>
        <v>49.67010128906533</v>
      </c>
      <c r="K234" s="5">
        <f t="shared" si="62"/>
        <v>67.0603017143363</v>
      </c>
      <c r="L234" s="5">
        <f t="shared" si="56"/>
        <v>54.355113444884275</v>
      </c>
      <c r="M234" s="5">
        <f t="shared" si="63"/>
        <v>78.57420209686235</v>
      </c>
      <c r="N234" s="5">
        <f t="shared" si="57"/>
        <v>55.75030507806007</v>
      </c>
      <c r="O234" s="5">
        <f t="shared" si="64"/>
        <v>83.38154916252941</v>
      </c>
      <c r="P234" s="5">
        <f t="shared" si="58"/>
        <v>23.32281336604013</v>
      </c>
      <c r="Q234" s="5">
        <f t="shared" si="65"/>
        <v>37.51352856631529</v>
      </c>
      <c r="R234" s="6">
        <v>14.5</v>
      </c>
    </row>
    <row r="235" spans="1:18" ht="15">
      <c r="A235" s="12">
        <v>40390</v>
      </c>
      <c r="B235" s="5">
        <v>212</v>
      </c>
      <c r="C235" s="5">
        <v>18.325045378987383</v>
      </c>
      <c r="D235" s="6">
        <v>14.55</v>
      </c>
      <c r="E235" s="5">
        <f t="shared" si="59"/>
        <v>-38.250000000000014</v>
      </c>
      <c r="F235" s="5">
        <f t="shared" si="54"/>
        <v>32.90621918673772</v>
      </c>
      <c r="G235" s="5">
        <f t="shared" si="60"/>
        <v>46.38535443584931</v>
      </c>
      <c r="H235" s="5">
        <f t="shared" si="55"/>
        <v>41.04415875351018</v>
      </c>
      <c r="I235" s="5">
        <f t="shared" si="61"/>
        <v>55.170204800443955</v>
      </c>
      <c r="J235" s="5">
        <f t="shared" si="56"/>
        <v>49.0893750975698</v>
      </c>
      <c r="K235" s="5">
        <f t="shared" si="62"/>
        <v>67.75054469268315</v>
      </c>
      <c r="L235" s="5">
        <f t="shared" si="56"/>
        <v>53.73795791888567</v>
      </c>
      <c r="M235" s="5">
        <f t="shared" si="63"/>
        <v>79.15020874020419</v>
      </c>
      <c r="N235" s="5">
        <f t="shared" si="57"/>
        <v>55.12517874326135</v>
      </c>
      <c r="O235" s="5">
        <f t="shared" si="64"/>
        <v>83.89123679778957</v>
      </c>
      <c r="P235" s="5">
        <f t="shared" si="58"/>
        <v>22.937083603432857</v>
      </c>
      <c r="Q235" s="5">
        <f t="shared" si="65"/>
        <v>38.134244846283394</v>
      </c>
      <c r="R235" s="6">
        <v>14.55</v>
      </c>
    </row>
    <row r="236" spans="1:18" ht="15">
      <c r="A236" s="12">
        <v>40391</v>
      </c>
      <c r="B236" s="5">
        <v>213</v>
      </c>
      <c r="C236" s="5">
        <v>18.08917853756633</v>
      </c>
      <c r="D236" s="6">
        <v>14.6</v>
      </c>
      <c r="E236" s="5">
        <f t="shared" si="59"/>
        <v>-38.99999999999999</v>
      </c>
      <c r="F236" s="5">
        <f t="shared" si="54"/>
        <v>32.44823564285515</v>
      </c>
      <c r="G236" s="5">
        <f t="shared" si="60"/>
        <v>47.07039748757268</v>
      </c>
      <c r="H236" s="5">
        <f t="shared" si="55"/>
        <v>40.52560437329177</v>
      </c>
      <c r="I236" s="5">
        <f t="shared" si="61"/>
        <v>55.88583326629039</v>
      </c>
      <c r="J236" s="5">
        <f t="shared" si="56"/>
        <v>48.50580791887604</v>
      </c>
      <c r="K236" s="5">
        <f t="shared" si="62"/>
        <v>68.42713087981338</v>
      </c>
      <c r="L236" s="5">
        <f t="shared" si="56"/>
        <v>53.119624315377735</v>
      </c>
      <c r="M236" s="5">
        <f t="shared" si="63"/>
        <v>79.71418689888571</v>
      </c>
      <c r="N236" s="5">
        <f t="shared" si="57"/>
        <v>54.49946270377022</v>
      </c>
      <c r="O236" s="5">
        <f t="shared" si="64"/>
        <v>84.39078446777508</v>
      </c>
      <c r="P236" s="5">
        <f t="shared" si="58"/>
        <v>22.546018612150053</v>
      </c>
      <c r="Q236" s="5">
        <f t="shared" si="65"/>
        <v>38.74923434211302</v>
      </c>
      <c r="R236" s="6">
        <v>14.6</v>
      </c>
    </row>
    <row r="237" spans="1:18" ht="15">
      <c r="A237" s="12">
        <v>40392</v>
      </c>
      <c r="B237" s="5">
        <v>214</v>
      </c>
      <c r="C237" s="5">
        <v>17.848615400141707</v>
      </c>
      <c r="D237" s="6">
        <v>14.65</v>
      </c>
      <c r="E237" s="5">
        <f t="shared" si="59"/>
        <v>-39.75000000000001</v>
      </c>
      <c r="F237" s="5">
        <f t="shared" si="54"/>
        <v>31.98516090343518</v>
      </c>
      <c r="G237" s="5">
        <f t="shared" si="60"/>
        <v>47.74712541074726</v>
      </c>
      <c r="H237" s="5">
        <f t="shared" si="55"/>
        <v>40.00267779898688</v>
      </c>
      <c r="I237" s="5">
        <f t="shared" si="61"/>
        <v>56.59039504939323</v>
      </c>
      <c r="J237" s="5">
        <f t="shared" si="56"/>
        <v>47.919535983329425</v>
      </c>
      <c r="K237" s="5">
        <f t="shared" si="62"/>
        <v>69.09060418481053</v>
      </c>
      <c r="L237" s="5">
        <f t="shared" si="56"/>
        <v>52.500196162948164</v>
      </c>
      <c r="M237" s="5">
        <f t="shared" si="63"/>
        <v>80.26675780861646</v>
      </c>
      <c r="N237" s="5">
        <f t="shared" si="57"/>
        <v>53.87321559218704</v>
      </c>
      <c r="O237" s="5">
        <f t="shared" si="64"/>
        <v>84.88076049056708</v>
      </c>
      <c r="P237" s="5">
        <f t="shared" si="58"/>
        <v>22.149712563667517</v>
      </c>
      <c r="Q237" s="5">
        <f t="shared" si="65"/>
        <v>39.35852611762653</v>
      </c>
      <c r="R237" s="6">
        <v>14.65</v>
      </c>
    </row>
    <row r="238" spans="1:18" ht="15">
      <c r="A238" s="12">
        <v>40393</v>
      </c>
      <c r="B238" s="5">
        <v>215</v>
      </c>
      <c r="C238" s="5">
        <v>17.603409974750885</v>
      </c>
      <c r="D238" s="6">
        <v>14.7</v>
      </c>
      <c r="E238" s="5">
        <f t="shared" si="59"/>
        <v>-40.499999999999986</v>
      </c>
      <c r="F238" s="5">
        <f t="shared" si="54"/>
        <v>31.51712088532479</v>
      </c>
      <c r="G238" s="5">
        <f t="shared" si="60"/>
        <v>48.41566306841249</v>
      </c>
      <c r="H238" s="5">
        <f t="shared" si="55"/>
        <v>39.47552477419844</v>
      </c>
      <c r="I238" s="5">
        <f t="shared" si="61"/>
        <v>57.284171057305485</v>
      </c>
      <c r="J238" s="5">
        <f t="shared" si="56"/>
        <v>47.33068904065452</v>
      </c>
      <c r="K238" s="5">
        <f t="shared" si="62"/>
        <v>69.74148710373014</v>
      </c>
      <c r="L238" s="5">
        <f t="shared" si="56"/>
        <v>51.87975230679649</v>
      </c>
      <c r="M238" s="5">
        <f t="shared" si="63"/>
        <v>80.80850682483957</v>
      </c>
      <c r="N238" s="5">
        <f t="shared" si="57"/>
        <v>53.24649277830406</v>
      </c>
      <c r="O238" s="5">
        <f t="shared" si="64"/>
        <v>85.36169735148079</v>
      </c>
      <c r="P238" s="5">
        <f t="shared" si="58"/>
        <v>21.748258710449033</v>
      </c>
      <c r="Q238" s="5">
        <f t="shared" si="65"/>
        <v>39.9621524533358</v>
      </c>
      <c r="R238" s="6">
        <v>14.7</v>
      </c>
    </row>
    <row r="239" spans="1:18" ht="15">
      <c r="A239" s="12">
        <v>40394</v>
      </c>
      <c r="B239" s="5">
        <v>216</v>
      </c>
      <c r="C239" s="5">
        <v>17.353616429731456</v>
      </c>
      <c r="D239" s="6">
        <v>14.75</v>
      </c>
      <c r="E239" s="5">
        <f t="shared" si="59"/>
        <v>-41.25</v>
      </c>
      <c r="F239" s="5">
        <f t="shared" si="54"/>
        <v>31.044238915345296</v>
      </c>
      <c r="G239" s="5">
        <f t="shared" si="60"/>
        <v>49.07613776322278</v>
      </c>
      <c r="H239" s="5">
        <f t="shared" si="55"/>
        <v>38.944286364757666</v>
      </c>
      <c r="I239" s="5">
        <f t="shared" si="61"/>
        <v>57.96743910245024</v>
      </c>
      <c r="J239" s="5">
        <f t="shared" si="56"/>
        <v>46.739390728154724</v>
      </c>
      <c r="K239" s="5">
        <f t="shared" si="62"/>
        <v>70.38028148545098</v>
      </c>
      <c r="L239" s="5">
        <f t="shared" si="56"/>
        <v>51.25836727201357</v>
      </c>
      <c r="M239" s="5">
        <f t="shared" si="63"/>
        <v>81.33998591864287</v>
      </c>
      <c r="N239" s="5">
        <f t="shared" si="57"/>
        <v>52.61934664589046</v>
      </c>
      <c r="O239" s="5">
        <f t="shared" si="64"/>
        <v>85.83409450803293</v>
      </c>
      <c r="P239" s="5">
        <f t="shared" si="58"/>
        <v>21.34174934251806</v>
      </c>
      <c r="Q239" s="5">
        <f t="shared" si="65"/>
        <v>40.560148670179046</v>
      </c>
      <c r="R239" s="6">
        <v>14.75</v>
      </c>
    </row>
    <row r="240" spans="1:18" ht="15">
      <c r="A240" s="12">
        <v>40395</v>
      </c>
      <c r="B240" s="5">
        <v>217</v>
      </c>
      <c r="C240" s="5">
        <v>17.09928911046177</v>
      </c>
      <c r="D240" s="6">
        <v>14.8</v>
      </c>
      <c r="E240" s="5">
        <f t="shared" si="59"/>
        <v>-42.000000000000014</v>
      </c>
      <c r="F240" s="5">
        <f t="shared" si="54"/>
        <v>30.566635733034552</v>
      </c>
      <c r="G240" s="5">
        <f t="shared" si="60"/>
        <v>49.72867889442585</v>
      </c>
      <c r="H240" s="5">
        <f t="shared" si="55"/>
        <v>38.40909908916551</v>
      </c>
      <c r="I240" s="5">
        <f t="shared" si="61"/>
        <v>58.640473572996434</v>
      </c>
      <c r="J240" s="5">
        <f t="shared" si="56"/>
        <v>46.1457589186303</v>
      </c>
      <c r="K240" s="5">
        <f t="shared" si="62"/>
        <v>71.00746930099598</v>
      </c>
      <c r="L240" s="5">
        <f t="shared" si="56"/>
        <v>50.636111596011865</v>
      </c>
      <c r="M240" s="5">
        <f t="shared" si="63"/>
        <v>81.86171598430741</v>
      </c>
      <c r="N240" s="5">
        <f t="shared" si="57"/>
        <v>51.991826843743986</v>
      </c>
      <c r="O240" s="5">
        <f t="shared" si="64"/>
        <v>86.29842094600237</v>
      </c>
      <c r="P240" s="5">
        <f t="shared" si="58"/>
        <v>20.93027574787614</v>
      </c>
      <c r="Q240" s="5">
        <f t="shared" si="65"/>
        <v>41.15255295716589</v>
      </c>
      <c r="R240" s="6">
        <v>14.8</v>
      </c>
    </row>
    <row r="241" spans="1:18" ht="15">
      <c r="A241" s="12">
        <v>40396</v>
      </c>
      <c r="B241" s="5">
        <v>218</v>
      </c>
      <c r="C241" s="5">
        <v>16.840482558988324</v>
      </c>
      <c r="D241" s="6">
        <v>14.85</v>
      </c>
      <c r="E241" s="5">
        <f t="shared" si="59"/>
        <v>-42.74999999999999</v>
      </c>
      <c r="F241" s="5">
        <f t="shared" si="54"/>
        <v>30.084429498969367</v>
      </c>
      <c r="G241" s="5">
        <f t="shared" si="60"/>
        <v>50.37341763637873</v>
      </c>
      <c r="H241" s="5">
        <f t="shared" si="55"/>
        <v>37.8700950503052</v>
      </c>
      <c r="I241" s="5">
        <f t="shared" si="61"/>
        <v>59.30354515074297</v>
      </c>
      <c r="J241" s="5">
        <f t="shared" si="56"/>
        <v>45.549906048908646</v>
      </c>
      <c r="K241" s="5">
        <f t="shared" si="62"/>
        <v>71.62351341027343</v>
      </c>
      <c r="L241" s="5">
        <f t="shared" si="56"/>
        <v>50.013052133019286</v>
      </c>
      <c r="M241" s="5">
        <f t="shared" si="63"/>
        <v>82.3741889730799</v>
      </c>
      <c r="N241" s="5">
        <f t="shared" si="57"/>
        <v>51.36398051373892</v>
      </c>
      <c r="O241" s="5">
        <f t="shared" si="64"/>
        <v>86.75511751102478</v>
      </c>
      <c r="P241" s="5">
        <f t="shared" si="58"/>
        <v>20.513928176628042</v>
      </c>
      <c r="Q241" s="5">
        <f t="shared" si="65"/>
        <v>41.73940620323097</v>
      </c>
      <c r="R241" s="6">
        <v>14.85</v>
      </c>
    </row>
    <row r="242" spans="1:18" ht="15">
      <c r="A242" s="12">
        <v>40397</v>
      </c>
      <c r="B242" s="5">
        <v>219</v>
      </c>
      <c r="C242" s="5">
        <v>16.577251536458526</v>
      </c>
      <c r="D242" s="6">
        <v>14.9</v>
      </c>
      <c r="E242" s="5">
        <f t="shared" si="59"/>
        <v>-43.50000000000001</v>
      </c>
      <c r="F242" s="5">
        <f t="shared" si="54"/>
        <v>29.597735808170984</v>
      </c>
      <c r="G242" s="5">
        <f t="shared" si="60"/>
        <v>51.010486638009034</v>
      </c>
      <c r="H242" s="5">
        <f t="shared" si="55"/>
        <v>37.32740206772444</v>
      </c>
      <c r="I242" s="5">
        <f t="shared" si="61"/>
        <v>59.956920572016166</v>
      </c>
      <c r="J242" s="5">
        <f t="shared" si="56"/>
        <v>44.95193942989401</v>
      </c>
      <c r="K242" s="5">
        <f t="shared" si="62"/>
        <v>72.22885832129073</v>
      </c>
      <c r="L242" s="5">
        <f t="shared" si="56"/>
        <v>49.38925233325917</v>
      </c>
      <c r="M242" s="5">
        <f t="shared" si="63"/>
        <v>82.87786986673913</v>
      </c>
      <c r="N242" s="5">
        <f t="shared" si="57"/>
        <v>50.735852498284075</v>
      </c>
      <c r="O242" s="5">
        <f t="shared" si="64"/>
        <v>87.20459903759323</v>
      </c>
      <c r="P242" s="5">
        <f t="shared" si="58"/>
        <v>20.09279580867105</v>
      </c>
      <c r="Q242" s="5">
        <f t="shared" si="65"/>
        <v>42.32075183355398</v>
      </c>
      <c r="R242" s="6">
        <v>14.9</v>
      </c>
    </row>
    <row r="243" spans="1:18" ht="15">
      <c r="A243" s="12">
        <v>40398</v>
      </c>
      <c r="B243" s="5">
        <v>220</v>
      </c>
      <c r="C243" s="5">
        <v>16.30965104826941</v>
      </c>
      <c r="D243" s="6">
        <v>14.95</v>
      </c>
      <c r="E243" s="5">
        <f t="shared" si="59"/>
        <v>-44.249999999999986</v>
      </c>
      <c r="F243" s="5">
        <f t="shared" si="54"/>
        <v>29.10666770812142</v>
      </c>
      <c r="G243" s="5">
        <f t="shared" si="60"/>
        <v>51.64001974257251</v>
      </c>
      <c r="H243" s="5">
        <f t="shared" si="55"/>
        <v>36.78114380987129</v>
      </c>
      <c r="I243" s="5">
        <f t="shared" si="61"/>
        <v>60.6008624278148</v>
      </c>
      <c r="J243" s="5">
        <f t="shared" si="56"/>
        <v>44.35196153904471</v>
      </c>
      <c r="K243" s="5">
        <f t="shared" si="62"/>
        <v>72.82393093783595</v>
      </c>
      <c r="L243" s="5">
        <f t="shared" si="56"/>
        <v>48.76477249917605</v>
      </c>
      <c r="M243" s="5">
        <f t="shared" si="63"/>
        <v>83.37319850354704</v>
      </c>
      <c r="N243" s="5">
        <f t="shared" si="57"/>
        <v>50.10748552932631</v>
      </c>
      <c r="O243" s="5">
        <f t="shared" si="64"/>
        <v>87.64725629504693</v>
      </c>
      <c r="P243" s="5">
        <f t="shared" si="58"/>
        <v>19.66696672480351</v>
      </c>
      <c r="Q243" s="5">
        <f t="shared" si="65"/>
        <v>42.89663565056405</v>
      </c>
      <c r="R243" s="6">
        <v>14.95</v>
      </c>
    </row>
    <row r="244" spans="1:18" s="13" customFormat="1" ht="15">
      <c r="A244" s="12">
        <v>40399</v>
      </c>
      <c r="B244" s="5">
        <v>221</v>
      </c>
      <c r="C244" s="5">
        <v>16.037736371834846</v>
      </c>
      <c r="D244" s="13">
        <v>15</v>
      </c>
      <c r="E244" s="13">
        <f t="shared" si="59"/>
        <v>-45</v>
      </c>
      <c r="F244" s="13">
        <f t="shared" si="54"/>
        <v>28.611335720943483</v>
      </c>
      <c r="G244" s="5">
        <f t="shared" si="60"/>
        <v>52.26215172701253</v>
      </c>
      <c r="H244" s="13">
        <f t="shared" si="55"/>
        <v>36.23143992574728</v>
      </c>
      <c r="I244" s="5">
        <f t="shared" si="61"/>
        <v>61.235628999665394</v>
      </c>
      <c r="J244" s="13">
        <f t="shared" si="56"/>
        <v>43.75007029617543</v>
      </c>
      <c r="K244" s="5">
        <f t="shared" si="62"/>
        <v>73.40914129243282</v>
      </c>
      <c r="L244" s="13">
        <f t="shared" si="56"/>
        <v>48.13967002083133</v>
      </c>
      <c r="M244" s="5">
        <f t="shared" si="63"/>
        <v>83.86059126823577</v>
      </c>
      <c r="N244" s="13">
        <f t="shared" si="57"/>
        <v>49.478920400791964</v>
      </c>
      <c r="O244" s="5">
        <f t="shared" si="64"/>
        <v>88.08345776809021</v>
      </c>
      <c r="P244" s="13">
        <f t="shared" si="58"/>
        <v>19.236527881105697</v>
      </c>
      <c r="Q244" s="5">
        <f t="shared" si="65"/>
        <v>43.46710567981032</v>
      </c>
      <c r="R244" s="13">
        <v>15</v>
      </c>
    </row>
    <row r="245" spans="1:18" ht="15">
      <c r="A245" s="12">
        <v>40400</v>
      </c>
      <c r="B245" s="5">
        <v>222</v>
      </c>
      <c r="C245" s="5">
        <v>15.76156308686586</v>
      </c>
      <c r="D245" s="6">
        <v>15.05</v>
      </c>
      <c r="E245" s="5">
        <f t="shared" si="59"/>
        <v>-45.750000000000014</v>
      </c>
      <c r="F245" s="5">
        <f t="shared" si="54"/>
        <v>28.111847869323302</v>
      </c>
      <c r="G245" s="5">
        <f t="shared" si="60"/>
        <v>52.87701806019154</v>
      </c>
      <c r="H245" s="5">
        <f t="shared" si="55"/>
        <v>35.67840617551418</v>
      </c>
      <c r="I245" s="5">
        <f t="shared" si="61"/>
        <v>61.86147412787769</v>
      </c>
      <c r="J245" s="5">
        <f t="shared" si="56"/>
        <v>43.14635932346672</v>
      </c>
      <c r="K245" s="5">
        <f t="shared" si="62"/>
        <v>73.98488326206055</v>
      </c>
      <c r="L245" s="5">
        <f t="shared" si="56"/>
        <v>47.51399959238367</v>
      </c>
      <c r="M245" s="5">
        <f t="shared" si="63"/>
        <v>84.34044265679209</v>
      </c>
      <c r="N245" s="5">
        <f t="shared" si="57"/>
        <v>48.850196126146066</v>
      </c>
      <c r="O245" s="5">
        <f t="shared" si="64"/>
        <v>88.51355128756633</v>
      </c>
      <c r="P245" s="5">
        <f t="shared" si="58"/>
        <v>18.80156508644641</v>
      </c>
      <c r="Q245" s="5">
        <f t="shared" si="65"/>
        <v>44.0322120208445</v>
      </c>
      <c r="R245" s="6">
        <v>15.05</v>
      </c>
    </row>
    <row r="246" spans="1:18" ht="15">
      <c r="A246" s="12">
        <v>40401</v>
      </c>
      <c r="B246" s="5">
        <v>223</v>
      </c>
      <c r="C246" s="5">
        <v>15.48118710805138</v>
      </c>
      <c r="D246" s="6">
        <v>15.1</v>
      </c>
      <c r="E246" s="5">
        <f t="shared" si="59"/>
        <v>-46.49999999999999</v>
      </c>
      <c r="F246" s="5">
        <f t="shared" si="54"/>
        <v>27.608309705778833</v>
      </c>
      <c r="G246" s="5">
        <f t="shared" si="60"/>
        <v>53.48475467924043</v>
      </c>
      <c r="H246" s="5">
        <f t="shared" si="55"/>
        <v>35.12215455965551</v>
      </c>
      <c r="I246" s="5">
        <f t="shared" si="61"/>
        <v>62.478647109113865</v>
      </c>
      <c r="J246" s="5">
        <f t="shared" si="56"/>
        <v>42.540918190539664</v>
      </c>
      <c r="K246" s="5">
        <f t="shared" si="62"/>
        <v>74.55153526471672</v>
      </c>
      <c r="L246" s="5">
        <f t="shared" si="56"/>
        <v>46.88781341137874</v>
      </c>
      <c r="M246" s="5">
        <f t="shared" si="63"/>
        <v>84.81312672596322</v>
      </c>
      <c r="N246" s="5">
        <f t="shared" si="57"/>
        <v>48.22135008256184</v>
      </c>
      <c r="O246" s="5">
        <f t="shared" si="64"/>
        <v>88.93786552559008</v>
      </c>
      <c r="P246" s="5">
        <f t="shared" si="58"/>
        <v>18.362162982968172</v>
      </c>
      <c r="Q246" s="5">
        <f t="shared" si="65"/>
        <v>44.59200670323002</v>
      </c>
      <c r="R246" s="6">
        <v>15.1</v>
      </c>
    </row>
    <row r="247" spans="1:18" ht="15">
      <c r="A247" s="12">
        <v>40402</v>
      </c>
      <c r="B247" s="5">
        <v>224</v>
      </c>
      <c r="C247" s="5">
        <v>15.196664720019276</v>
      </c>
      <c r="D247" s="6">
        <v>15.15</v>
      </c>
      <c r="E247" s="5">
        <f t="shared" si="59"/>
        <v>-47.25000000000001</v>
      </c>
      <c r="F247" s="5">
        <f t="shared" si="54"/>
        <v>27.10082434490276</v>
      </c>
      <c r="G247" s="5">
        <f t="shared" si="60"/>
        <v>54.085497783254986</v>
      </c>
      <c r="H247" s="5">
        <f t="shared" si="55"/>
        <v>34.5627934463536</v>
      </c>
      <c r="I247" s="5">
        <f t="shared" si="61"/>
        <v>63.08739262040289</v>
      </c>
      <c r="J247" s="5">
        <f t="shared" si="56"/>
        <v>41.93383264542712</v>
      </c>
      <c r="K247" s="5">
        <f t="shared" si="62"/>
        <v>75.10946093539411</v>
      </c>
      <c r="L247" s="5">
        <f t="shared" si="56"/>
        <v>46.261161362404536</v>
      </c>
      <c r="M247" s="5">
        <f t="shared" si="63"/>
        <v>85.27899843662325</v>
      </c>
      <c r="N247" s="5">
        <f t="shared" si="57"/>
        <v>47.59241814302839</v>
      </c>
      <c r="O247" s="5">
        <f t="shared" si="64"/>
        <v>89.35671136770098</v>
      </c>
      <c r="P247" s="5">
        <f t="shared" si="58"/>
        <v>17.918405029405186</v>
      </c>
      <c r="Q247" s="5">
        <f t="shared" si="65"/>
        <v>45.14654354776197</v>
      </c>
      <c r="R247" s="6">
        <v>15.15</v>
      </c>
    </row>
    <row r="248" spans="1:18" ht="15">
      <c r="A248" s="12">
        <v>40403</v>
      </c>
      <c r="B248" s="5">
        <v>225</v>
      </c>
      <c r="C248" s="5">
        <v>14.908052614450945</v>
      </c>
      <c r="D248" s="6">
        <v>15.2</v>
      </c>
      <c r="E248" s="5">
        <f t="shared" si="59"/>
        <v>-47.999999999999986</v>
      </c>
      <c r="F248" s="5">
        <f t="shared" si="54"/>
        <v>26.589492498232904</v>
      </c>
      <c r="G248" s="5">
        <f t="shared" si="60"/>
        <v>54.67938364355951</v>
      </c>
      <c r="H248" s="5">
        <f t="shared" si="55"/>
        <v>34.0004276967967</v>
      </c>
      <c r="I248" s="5">
        <f t="shared" si="61"/>
        <v>63.68795066694156</v>
      </c>
      <c r="J248" s="5">
        <f t="shared" si="56"/>
        <v>41.32518483224294</v>
      </c>
      <c r="K248" s="5">
        <f t="shared" si="62"/>
        <v>75.65900978045846</v>
      </c>
      <c r="L248" s="5">
        <f t="shared" si="56"/>
        <v>45.63409118651697</v>
      </c>
      <c r="M248" s="5">
        <f t="shared" si="63"/>
        <v>85.73839489940856</v>
      </c>
      <c r="N248" s="5">
        <f t="shared" si="57"/>
        <v>46.96343479758077</v>
      </c>
      <c r="O248" s="5">
        <f t="shared" si="64"/>
        <v>89.77038317341024</v>
      </c>
      <c r="P248" s="5">
        <f t="shared" si="58"/>
        <v>17.470373487089862</v>
      </c>
      <c r="Q248" s="5">
        <f t="shared" si="65"/>
        <v>45.69587803295399</v>
      </c>
      <c r="R248" s="6">
        <v>15.2</v>
      </c>
    </row>
    <row r="249" spans="1:18" ht="15">
      <c r="A249" s="12">
        <v>40404</v>
      </c>
      <c r="B249" s="5">
        <v>226</v>
      </c>
      <c r="C249" s="5">
        <v>14.615407929215797</v>
      </c>
      <c r="D249" s="6">
        <v>15.25</v>
      </c>
      <c r="E249" s="5">
        <f t="shared" si="59"/>
        <v>-48.75</v>
      </c>
      <c r="F249" s="5">
        <f t="shared" si="54"/>
        <v>26.074412511425784</v>
      </c>
      <c r="G249" s="5">
        <f aca="true" t="shared" si="66" ref="G249:G280">180/PI()*ACOS((SIN(F249*PI()/180)*SIN(p*PI()/180)-SIN(F$22*PI()/180))/(COS(F249*PI()/180)*COS(p*PI()/180)))</f>
        <v>55.26654842975688</v>
      </c>
      <c r="H249" s="5">
        <f t="shared" si="55"/>
        <v>33.435158788177425</v>
      </c>
      <c r="I249" s="5">
        <f aca="true" t="shared" si="67" ref="I249:I280">180/PI()*ACOS((SIN(H249*PI()/180)*SIN(p*PI()/180)-SIN(H$22*PI()/180))/(COS(H249*PI()/180)*COS(p*PI()/180)))</f>
        <v>64.28055655122576</v>
      </c>
      <c r="J249" s="5">
        <f t="shared" si="56"/>
        <v>40.71505349631699</v>
      </c>
      <c r="K249" s="5">
        <f aca="true" t="shared" si="68" ref="K249:K280">180/PI()*ACOS((SIN(J249*PI()/180)*SIN(p*PI()/180)-SIN(J$22*PI()/180))/(COS(J249*PI()/180)*COS(p*PI()/180)))</f>
        <v>76.20051780976324</v>
      </c>
      <c r="L249" s="5">
        <f t="shared" si="56"/>
        <v>45.006648637703044</v>
      </c>
      <c r="M249" s="5">
        <f aca="true" t="shared" si="69" ref="M249:M280">180/PI()*ACOS((SIN(L249*PI()/180)*SIN(p*PI()/180)-SIN(L$22*PI()/180))/(COS(L249*PI()/180)*COS(p*PI()/180)))</f>
        <v>86.1916365303525</v>
      </c>
      <c r="N249" s="5">
        <f t="shared" si="57"/>
        <v>46.33443326470753</v>
      </c>
      <c r="O249" s="5">
        <f aca="true" t="shared" si="70" ref="O249:O280">180/PI()*ACOS((SIN(N249*PI()/180)*SIN(p*PI()/180)-SIN(N$22*PI()/180))/(COS(N249*PI()/180)*COS(p*PI()/180)))</f>
        <v>90.17915993536855</v>
      </c>
      <c r="P249" s="5">
        <f t="shared" si="58"/>
        <v>17.018149408505092</v>
      </c>
      <c r="Q249" s="5">
        <f aca="true" t="shared" si="71" ref="Q249:Q280">180/PI()*ACOS((SIN(P249*PI()/180)*SIN(p*PI()/180)-SIN(P$22*PI()/180))/(COS(P249*PI()/180)*COS(p*PI()/180)))</f>
        <v>46.24006716682443</v>
      </c>
      <c r="R249" s="6">
        <v>15.25</v>
      </c>
    </row>
    <row r="250" spans="1:18" ht="15">
      <c r="A250" s="12">
        <v>40405</v>
      </c>
      <c r="B250" s="5">
        <v>227</v>
      </c>
      <c r="C250" s="5">
        <v>14.318788289385983</v>
      </c>
      <c r="D250" s="6">
        <v>15.3</v>
      </c>
      <c r="E250" s="5">
        <f t="shared" si="59"/>
        <v>-49.500000000000014</v>
      </c>
      <c r="F250" s="5">
        <f t="shared" si="54"/>
        <v>25.555680403433218</v>
      </c>
      <c r="G250" s="5">
        <f t="shared" si="66"/>
        <v>55.84712805078623</v>
      </c>
      <c r="H250" s="5">
        <f t="shared" si="55"/>
        <v>32.867084934188405</v>
      </c>
      <c r="I250" s="5">
        <f t="shared" si="67"/>
        <v>64.86544086124724</v>
      </c>
      <c r="J250" s="5">
        <f t="shared" si="56"/>
        <v>40.10351417753173</v>
      </c>
      <c r="K250" s="5">
        <f t="shared" si="68"/>
        <v>76.73430814612594</v>
      </c>
      <c r="L250" s="5">
        <f t="shared" si="56"/>
        <v>44.37887762752927</v>
      </c>
      <c r="M250" s="5">
        <f t="shared" si="69"/>
        <v>86.63902812362056</v>
      </c>
      <c r="N250" s="5">
        <f t="shared" si="57"/>
        <v>45.70544559388036</v>
      </c>
      <c r="O250" s="5">
        <f t="shared" si="70"/>
        <v>90.5833063463562</v>
      </c>
      <c r="P250" s="5">
        <f t="shared" si="58"/>
        <v>16.56181262824303</v>
      </c>
      <c r="Q250" s="5">
        <f t="shared" si="71"/>
        <v>46.77916936398942</v>
      </c>
      <c r="R250" s="6">
        <v>15.3</v>
      </c>
    </row>
    <row r="251" spans="1:18" ht="15">
      <c r="A251" s="12">
        <v>40406</v>
      </c>
      <c r="B251" s="5">
        <v>228</v>
      </c>
      <c r="C251" s="5">
        <v>14.018251849985619</v>
      </c>
      <c r="D251" s="6">
        <v>15.35</v>
      </c>
      <c r="E251" s="5">
        <f t="shared" si="59"/>
        <v>-50.24999999999999</v>
      </c>
      <c r="F251" s="5">
        <f t="shared" si="54"/>
        <v>25.033389907402455</v>
      </c>
      <c r="G251" s="5">
        <f t="shared" si="66"/>
        <v>56.42125801021962</v>
      </c>
      <c r="H251" s="5">
        <f t="shared" si="55"/>
        <v>32.29630120285734</v>
      </c>
      <c r="I251" s="5">
        <f t="shared" si="67"/>
        <v>65.44282947567523</v>
      </c>
      <c r="J251" s="5">
        <f t="shared" si="56"/>
        <v>39.49063939255996</v>
      </c>
      <c r="K251" s="5">
        <f t="shared" si="68"/>
        <v>77.2606916120324</v>
      </c>
      <c r="L251" s="5">
        <f t="shared" si="56"/>
        <v>43.750820359010746</v>
      </c>
      <c r="M251" s="5">
        <f t="shared" si="69"/>
        <v>87.08085984786847</v>
      </c>
      <c r="N251" s="5">
        <f t="shared" si="57"/>
        <v>45.07650276004903</v>
      </c>
      <c r="O251" s="5">
        <f t="shared" si="70"/>
        <v>90.98307378238336</v>
      </c>
      <c r="P251" s="5">
        <f t="shared" si="58"/>
        <v>16.10144175623301</v>
      </c>
      <c r="Q251" s="5">
        <f t="shared" si="71"/>
        <v>47.313244328050885</v>
      </c>
      <c r="R251" s="6">
        <v>15.35</v>
      </c>
    </row>
    <row r="252" spans="1:18" ht="15">
      <c r="A252" s="12">
        <v>40407</v>
      </c>
      <c r="B252" s="5">
        <v>229</v>
      </c>
      <c r="C252" s="5">
        <v>13.713857340323571</v>
      </c>
      <c r="D252" s="6">
        <v>15.4</v>
      </c>
      <c r="E252" s="5">
        <f t="shared" si="59"/>
        <v>-51.00000000000001</v>
      </c>
      <c r="F252" s="5">
        <f t="shared" si="54"/>
        <v>24.507632513042388</v>
      </c>
      <c r="G252" s="5">
        <f t="shared" si="66"/>
        <v>56.989073275041235</v>
      </c>
      <c r="H252" s="5">
        <f t="shared" si="55"/>
        <v>31.722899631599052</v>
      </c>
      <c r="I252" s="5">
        <f t="shared" si="67"/>
        <v>66.0129435841135</v>
      </c>
      <c r="J252" s="5">
        <f t="shared" si="56"/>
        <v>38.87649880667013</v>
      </c>
      <c r="K252" s="5">
        <f t="shared" si="68"/>
        <v>77.77996729363157</v>
      </c>
      <c r="L252" s="5">
        <f t="shared" si="56"/>
        <v>43.12251745063991</v>
      </c>
      <c r="M252" s="5">
        <f t="shared" si="69"/>
        <v>87.51740817220968</v>
      </c>
      <c r="N252" s="5">
        <f t="shared" si="57"/>
        <v>44.44763475085822</v>
      </c>
      <c r="O252" s="5">
        <f t="shared" si="70"/>
        <v>91.37870120937114</v>
      </c>
      <c r="P252" s="5">
        <f t="shared" si="58"/>
        <v>15.637114173105171</v>
      </c>
      <c r="Q252" s="5">
        <f t="shared" si="71"/>
        <v>47.842352939248805</v>
      </c>
      <c r="R252" s="6">
        <v>15.4</v>
      </c>
    </row>
    <row r="253" spans="1:18" ht="15">
      <c r="A253" s="12">
        <v>40408</v>
      </c>
      <c r="B253" s="5">
        <v>230</v>
      </c>
      <c r="C253" s="5">
        <v>13.405664109753191</v>
      </c>
      <c r="D253" s="6">
        <v>15.45</v>
      </c>
      <c r="E253" s="5">
        <f t="shared" si="59"/>
        <v>-51.749999999999986</v>
      </c>
      <c r="F253" s="5">
        <f t="shared" si="54"/>
        <v>23.978497510218368</v>
      </c>
      <c r="G253" s="5">
        <f t="shared" si="66"/>
        <v>57.55070815716888</v>
      </c>
      <c r="H253" s="5">
        <f t="shared" si="55"/>
        <v>31.146969339391777</v>
      </c>
      <c r="I253" s="5">
        <f t="shared" si="67"/>
        <v>66.57599972068579</v>
      </c>
      <c r="J253" s="5">
        <f t="shared" si="56"/>
        <v>38.26115939573099</v>
      </c>
      <c r="K253" s="5">
        <f t="shared" si="68"/>
        <v>78.29242308224357</v>
      </c>
      <c r="L253" s="5">
        <f t="shared" si="56"/>
        <v>42.494008051425624</v>
      </c>
      <c r="M253" s="5">
        <f t="shared" si="69"/>
        <v>87.9489367272886</v>
      </c>
      <c r="N253" s="5">
        <f t="shared" si="57"/>
        <v>43.81887064726481</v>
      </c>
      <c r="O253" s="5">
        <f t="shared" si="70"/>
        <v>91.77041602015295</v>
      </c>
      <c r="P253" s="5">
        <f t="shared" si="58"/>
        <v>15.168906027560118</v>
      </c>
      <c r="Q253" s="5">
        <f t="shared" si="71"/>
        <v>48.36655714732893</v>
      </c>
      <c r="R253" s="6">
        <v>15.45</v>
      </c>
    </row>
    <row r="254" spans="1:18" ht="15">
      <c r="A254" s="12">
        <v>40409</v>
      </c>
      <c r="B254" s="5">
        <v>231</v>
      </c>
      <c r="C254" s="5">
        <v>13.09373217469842</v>
      </c>
      <c r="D254" s="6">
        <v>15.5</v>
      </c>
      <c r="E254" s="5">
        <f t="shared" si="59"/>
        <v>-52.5</v>
      </c>
      <c r="F254" s="5">
        <f t="shared" si="54"/>
        <v>23.446072033556717</v>
      </c>
      <c r="G254" s="5">
        <f t="shared" si="66"/>
        <v>58.10629620699741</v>
      </c>
      <c r="H254" s="5">
        <f t="shared" si="55"/>
        <v>30.568596636010877</v>
      </c>
      <c r="I254" s="5">
        <f t="shared" si="67"/>
        <v>67.13220980935616</v>
      </c>
      <c r="J254" s="5">
        <f t="shared" si="56"/>
        <v>37.6446855990133</v>
      </c>
      <c r="K254" s="5">
        <f t="shared" si="68"/>
        <v>78.79833619373485</v>
      </c>
      <c r="L254" s="5">
        <f t="shared" si="56"/>
        <v>41.86532994771205</v>
      </c>
      <c r="M254" s="5">
        <f t="shared" si="69"/>
        <v>88.37569710650287</v>
      </c>
      <c r="N254" s="5">
        <f t="shared" si="57"/>
        <v>43.19023869816417</v>
      </c>
      <c r="O254" s="5">
        <f t="shared" si="70"/>
        <v>92.15843480788358</v>
      </c>
      <c r="P254" s="5">
        <f t="shared" si="58"/>
        <v>14.696892235617884</v>
      </c>
      <c r="Q254" s="5">
        <f t="shared" si="71"/>
        <v>48.88591986956441</v>
      </c>
      <c r="R254" s="6">
        <v>15.5</v>
      </c>
    </row>
    <row r="255" spans="1:18" ht="15">
      <c r="A255" s="12">
        <v>40410</v>
      </c>
      <c r="B255" s="5">
        <v>232</v>
      </c>
      <c r="C255" s="5">
        <v>12.778122266780493</v>
      </c>
      <c r="D255" s="6">
        <v>15.55</v>
      </c>
      <c r="E255" s="5">
        <f t="shared" si="59"/>
        <v>-53.250000000000014</v>
      </c>
      <c r="F255" s="5">
        <f t="shared" si="54"/>
        <v>22.910441107859313</v>
      </c>
      <c r="G255" s="5">
        <f t="shared" si="66"/>
        <v>58.65597011826489</v>
      </c>
      <c r="H255" s="5">
        <f t="shared" si="55"/>
        <v>29.987865128277527</v>
      </c>
      <c r="I255" s="5">
        <f t="shared" si="67"/>
        <v>67.68178121953068</v>
      </c>
      <c r="J255" s="5">
        <f t="shared" si="56"/>
        <v>37.02713946335444</v>
      </c>
      <c r="K255" s="5">
        <f t="shared" si="68"/>
        <v>79.29797366621492</v>
      </c>
      <c r="L255" s="5">
        <f t="shared" si="56"/>
        <v>41.23651966247823</v>
      </c>
      <c r="M255" s="5">
        <f t="shared" si="69"/>
        <v>88.79792961200418</v>
      </c>
      <c r="N255" s="5">
        <f t="shared" si="57"/>
        <v>42.56176638957413</v>
      </c>
      <c r="O255" s="5">
        <f t="shared" si="70"/>
        <v>92.54296408135608</v>
      </c>
      <c r="P255" s="5">
        <f t="shared" si="58"/>
        <v>14.221146481624826</v>
      </c>
      <c r="Q255" s="5">
        <f t="shared" si="71"/>
        <v>49.4005048938546</v>
      </c>
      <c r="R255" s="6">
        <v>15.55</v>
      </c>
    </row>
    <row r="256" spans="1:18" ht="15">
      <c r="A256" s="14">
        <v>40411</v>
      </c>
      <c r="B256" s="15">
        <v>233</v>
      </c>
      <c r="C256" s="15">
        <v>12.4588958818765</v>
      </c>
      <c r="D256" s="6">
        <v>15.6</v>
      </c>
      <c r="E256" s="5">
        <f t="shared" si="59"/>
        <v>-53.99999999999999</v>
      </c>
      <c r="F256" s="5">
        <f t="shared" si="54"/>
        <v>22.371687694145002</v>
      </c>
      <c r="G256" s="5">
        <f t="shared" si="66"/>
        <v>59.19986164356601</v>
      </c>
      <c r="H256" s="5">
        <f t="shared" si="55"/>
        <v>29.40485582329917</v>
      </c>
      <c r="I256" s="5">
        <f t="shared" si="67"/>
        <v>68.22491683062107</v>
      </c>
      <c r="J256" s="5">
        <f t="shared" si="56"/>
        <v>36.4085807792193</v>
      </c>
      <c r="K256" s="5">
        <f t="shared" si="68"/>
        <v>79.79159283659126</v>
      </c>
      <c r="L256" s="5">
        <f t="shared" si="56"/>
        <v>40.60761254775226</v>
      </c>
      <c r="M256" s="5">
        <f t="shared" si="69"/>
        <v>89.2158639497268</v>
      </c>
      <c r="N256" s="5">
        <f t="shared" si="57"/>
        <v>41.93348050886913</v>
      </c>
      <c r="O256" s="5">
        <f t="shared" si="70"/>
        <v>92.9242009272046</v>
      </c>
      <c r="P256" s="5">
        <f t="shared" si="58"/>
        <v>13.741741220900037</v>
      </c>
      <c r="Q256" s="5">
        <f t="shared" si="71"/>
        <v>49.910376786814815</v>
      </c>
      <c r="R256" s="6">
        <v>15.6</v>
      </c>
    </row>
    <row r="257" spans="1:18" ht="15">
      <c r="A257" s="12">
        <v>40412</v>
      </c>
      <c r="B257" s="5">
        <v>234</v>
      </c>
      <c r="C257" s="5">
        <v>12.136115329936889</v>
      </c>
      <c r="D257" s="6">
        <v>15.65</v>
      </c>
      <c r="E257" s="5">
        <f t="shared" si="59"/>
        <v>-54.75000000000001</v>
      </c>
      <c r="F257" s="5">
        <f t="shared" si="54"/>
        <v>21.82989273615085</v>
      </c>
      <c r="G257" s="5">
        <f t="shared" si="66"/>
        <v>59.73810151986304</v>
      </c>
      <c r="H257" s="5">
        <f t="shared" si="55"/>
        <v>28.81964722869684</v>
      </c>
      <c r="I257" s="5">
        <f t="shared" si="67"/>
        <v>68.7618151043733</v>
      </c>
      <c r="J257" s="5">
        <f t="shared" si="56"/>
        <v>35.78906720916027</v>
      </c>
      <c r="K257" s="5">
        <f t="shared" si="68"/>
        <v>80.27944179658004</v>
      </c>
      <c r="L257" s="5">
        <f t="shared" si="56"/>
        <v>39.978642870717884</v>
      </c>
      <c r="M257" s="5">
        <f t="shared" si="69"/>
        <v>89.62971987734458</v>
      </c>
      <c r="N257" s="5">
        <f t="shared" si="57"/>
        <v>41.30540720450966</v>
      </c>
      <c r="O257" s="5">
        <f t="shared" si="70"/>
        <v>93.30233362349891</v>
      </c>
      <c r="P257" s="5">
        <f t="shared" si="58"/>
        <v>13.258747683907911</v>
      </c>
      <c r="Q257" s="5">
        <f t="shared" si="71"/>
        <v>50.415600806759585</v>
      </c>
      <c r="R257" s="6">
        <v>15.65</v>
      </c>
    </row>
    <row r="258" spans="1:18" ht="15">
      <c r="A258" s="12">
        <v>40413</v>
      </c>
      <c r="B258" s="5">
        <v>235</v>
      </c>
      <c r="C258" s="5">
        <v>11.8098437853863</v>
      </c>
      <c r="D258" s="6">
        <v>15.7</v>
      </c>
      <c r="E258" s="5">
        <f t="shared" si="59"/>
        <v>-55.499999999999986</v>
      </c>
      <c r="F258" s="5">
        <f t="shared" si="54"/>
        <v>21.285135207142808</v>
      </c>
      <c r="G258" s="5">
        <f t="shared" si="66"/>
        <v>60.27081940336843</v>
      </c>
      <c r="H258" s="5">
        <f t="shared" si="55"/>
        <v>28.23231544983037</v>
      </c>
      <c r="I258" s="5">
        <f t="shared" si="67"/>
        <v>69.2926701638767</v>
      </c>
      <c r="J258" s="5">
        <f t="shared" si="56"/>
        <v>35.168654409151074</v>
      </c>
      <c r="K258" s="5">
        <f t="shared" si="68"/>
        <v>80.76175982881436</v>
      </c>
      <c r="L258" s="5">
        <f t="shared" si="56"/>
        <v>39.34964389403912</v>
      </c>
      <c r="M258" s="5">
        <f t="shared" si="69"/>
        <v>90.03970780873763</v>
      </c>
      <c r="N258" s="5">
        <f t="shared" si="57"/>
        <v>40.67757204166876</v>
      </c>
      <c r="O258" s="5">
        <f t="shared" si="70"/>
        <v>93.67754220881535</v>
      </c>
      <c r="P258" s="5">
        <f t="shared" si="58"/>
        <v>12.77223588184821</v>
      </c>
      <c r="Q258" s="5">
        <f t="shared" si="71"/>
        <v>50.916242821474036</v>
      </c>
      <c r="R258" s="6">
        <v>15.7</v>
      </c>
    </row>
    <row r="259" spans="1:18" ht="15">
      <c r="A259" s="12">
        <v>40414</v>
      </c>
      <c r="B259" s="5">
        <v>236</v>
      </c>
      <c r="C259" s="5">
        <v>11.480145337929924</v>
      </c>
      <c r="D259" s="6">
        <v>15.75</v>
      </c>
      <c r="E259" s="5">
        <f t="shared" si="59"/>
        <v>-56.25</v>
      </c>
      <c r="F259" s="5">
        <f t="shared" si="54"/>
        <v>20.737492156897538</v>
      </c>
      <c r="G259" s="5">
        <f t="shared" si="66"/>
        <v>60.7981438132032</v>
      </c>
      <c r="H259" s="5">
        <f t="shared" si="55"/>
        <v>27.642934284043957</v>
      </c>
      <c r="I259" s="5">
        <f t="shared" si="67"/>
        <v>69.81767187827705</v>
      </c>
      <c r="J259" s="5">
        <f t="shared" si="56"/>
        <v>34.54739614323896</v>
      </c>
      <c r="K259" s="5">
        <f t="shared" si="68"/>
        <v>81.23877782372641</v>
      </c>
      <c r="L259" s="5">
        <f t="shared" si="56"/>
        <v>38.720647950880014</v>
      </c>
      <c r="M259" s="5">
        <f t="shared" si="69"/>
        <v>90.446029378259</v>
      </c>
      <c r="N259" s="5">
        <f t="shared" si="57"/>
        <v>40.05000005411744</v>
      </c>
      <c r="O259" s="5">
        <f t="shared" si="70"/>
        <v>94.04999901048959</v>
      </c>
      <c r="P259" s="5">
        <f t="shared" si="58"/>
        <v>12.282274613558144</v>
      </c>
      <c r="Q259" s="5">
        <f t="shared" si="71"/>
        <v>51.412369230661994</v>
      </c>
      <c r="R259" s="6">
        <v>15.75</v>
      </c>
    </row>
    <row r="260" spans="1:18" ht="15">
      <c r="A260" s="12">
        <v>40415</v>
      </c>
      <c r="B260" s="5">
        <v>237</v>
      </c>
      <c r="C260" s="5">
        <v>11.147085043584578</v>
      </c>
      <c r="D260" s="6">
        <v>15.8</v>
      </c>
      <c r="E260" s="5">
        <f t="shared" si="59"/>
        <v>-57.000000000000014</v>
      </c>
      <c r="F260" s="5">
        <f t="shared" si="54"/>
        <v>20.187038758732918</v>
      </c>
      <c r="G260" s="5">
        <f t="shared" si="66"/>
        <v>61.320202083259275</v>
      </c>
      <c r="H260" s="5">
        <f t="shared" si="55"/>
        <v>27.05157531196822</v>
      </c>
      <c r="I260" s="5">
        <f t="shared" si="67"/>
        <v>70.33700595231115</v>
      </c>
      <c r="J260" s="5">
        <f t="shared" si="56"/>
        <v>33.92534439193579</v>
      </c>
      <c r="K260" s="5">
        <f t="shared" si="68"/>
        <v>81.71071867789809</v>
      </c>
      <c r="L260" s="5">
        <f t="shared" si="56"/>
        <v>38.091686515056494</v>
      </c>
      <c r="M260" s="5">
        <f t="shared" si="69"/>
        <v>90.84887796782277</v>
      </c>
      <c r="N260" s="5">
        <f t="shared" si="57"/>
        <v>39.422715792698426</v>
      </c>
      <c r="O260" s="5">
        <f t="shared" si="70"/>
        <v>94.41986913541504</v>
      </c>
      <c r="P260" s="5">
        <f t="shared" si="58"/>
        <v>11.788931473627288</v>
      </c>
      <c r="Q260" s="5">
        <f t="shared" si="71"/>
        <v>51.90404689295184</v>
      </c>
      <c r="R260" s="6">
        <v>15.8</v>
      </c>
    </row>
    <row r="261" spans="1:18" ht="15">
      <c r="A261" s="12">
        <v>40416</v>
      </c>
      <c r="B261" s="5">
        <v>238</v>
      </c>
      <c r="C261" s="5">
        <v>10.810728975753317</v>
      </c>
      <c r="D261" s="6">
        <v>15.85</v>
      </c>
      <c r="E261" s="5">
        <f t="shared" si="59"/>
        <v>-57.74999999999999</v>
      </c>
      <c r="F261" s="5">
        <f t="shared" si="54"/>
        <v>19.63384835647561</v>
      </c>
      <c r="G261" s="5">
        <f t="shared" si="66"/>
        <v>61.83712032172332</v>
      </c>
      <c r="H261" s="5">
        <f t="shared" si="55"/>
        <v>26.45830798592234</v>
      </c>
      <c r="I261" s="5">
        <f t="shared" si="67"/>
        <v>70.85085401987195</v>
      </c>
      <c r="J261" s="5">
        <f t="shared" si="56"/>
        <v>33.30254945474086</v>
      </c>
      <c r="K261" s="5">
        <f t="shared" si="68"/>
        <v>82.17779767458855</v>
      </c>
      <c r="L261" s="5">
        <f t="shared" si="56"/>
        <v>37.46279026671698</v>
      </c>
      <c r="M261" s="5">
        <f t="shared" si="69"/>
        <v>91.24843919959146</v>
      </c>
      <c r="N261" s="5">
        <f t="shared" si="57"/>
        <v>38.79574337068465</v>
      </c>
      <c r="O261" s="5">
        <f t="shared" si="70"/>
        <v>94.7873109264448</v>
      </c>
      <c r="P261" s="5">
        <f t="shared" si="58"/>
        <v>11.292272861629025</v>
      </c>
      <c r="Q261" s="5">
        <f t="shared" si="71"/>
        <v>52.391343057338524</v>
      </c>
      <c r="R261" s="6">
        <v>15.85</v>
      </c>
    </row>
    <row r="262" spans="1:18" ht="15">
      <c r="A262" s="12">
        <v>40417</v>
      </c>
      <c r="B262" s="5">
        <v>239</v>
      </c>
      <c r="C262" s="5">
        <v>10.47114427616006</v>
      </c>
      <c r="D262" s="6">
        <v>15.9</v>
      </c>
      <c r="E262" s="5">
        <f t="shared" si="59"/>
        <v>-58.50000000000001</v>
      </c>
      <c r="F262" s="5">
        <f t="shared" si="54"/>
        <v>19.07799251126651</v>
      </c>
      <c r="G262" s="5">
        <f t="shared" si="66"/>
        <v>62.349023377746306</v>
      </c>
      <c r="H262" s="5">
        <f t="shared" si="55"/>
        <v>25.863199715469285</v>
      </c>
      <c r="I262" s="5">
        <f t="shared" si="67"/>
        <v>71.35939374089435</v>
      </c>
      <c r="J262" s="5">
        <f t="shared" si="56"/>
        <v>32.679060047166026</v>
      </c>
      <c r="K262" s="5">
        <f t="shared" si="68"/>
        <v>82.6402228471498</v>
      </c>
      <c r="L262" s="5">
        <f t="shared" si="56"/>
        <v>36.83398915391464</v>
      </c>
      <c r="M262" s="5">
        <f t="shared" si="69"/>
        <v>91.64489139681591</v>
      </c>
      <c r="N262" s="5">
        <f t="shared" si="57"/>
        <v>38.16910650629265</v>
      </c>
      <c r="O262" s="5">
        <f t="shared" si="70"/>
        <v>95.15247638717774</v>
      </c>
      <c r="P262" s="5">
        <f t="shared" si="58"/>
        <v>10.7923639923776</v>
      </c>
      <c r="Q262" s="5">
        <f t="shared" si="71"/>
        <v>52.87432529893571</v>
      </c>
      <c r="R262" s="6">
        <v>15.9</v>
      </c>
    </row>
    <row r="263" spans="1:18" ht="15">
      <c r="A263" s="12">
        <v>40418</v>
      </c>
      <c r="B263" s="5">
        <v>240</v>
      </c>
      <c r="C263" s="5">
        <v>10.128399205461122</v>
      </c>
      <c r="D263" s="6">
        <v>15.95</v>
      </c>
      <c r="E263" s="5">
        <f t="shared" si="59"/>
        <v>-59.249999999999986</v>
      </c>
      <c r="F263" s="5">
        <f t="shared" si="54"/>
        <v>18.519541048116167</v>
      </c>
      <c r="G263" s="5">
        <f t="shared" si="66"/>
        <v>62.85603481476954</v>
      </c>
      <c r="H263" s="5">
        <f t="shared" si="55"/>
        <v>25.266315950183778</v>
      </c>
      <c r="I263" s="5">
        <f t="shared" si="67"/>
        <v>71.86279890092646</v>
      </c>
      <c r="J263" s="5">
        <f t="shared" si="56"/>
        <v>32.05492339261048</v>
      </c>
      <c r="K263" s="5">
        <f t="shared" si="68"/>
        <v>83.09819532603976</v>
      </c>
      <c r="L263" s="5">
        <f t="shared" si="56"/>
        <v>36.205312450403746</v>
      </c>
      <c r="M263" s="5">
        <f t="shared" si="69"/>
        <v>92.03840601517607</v>
      </c>
      <c r="N263" s="5">
        <f t="shared" si="57"/>
        <v>37.54282856259622</v>
      </c>
      <c r="O263" s="5">
        <f t="shared" si="70"/>
        <v>95.51551157766059</v>
      </c>
      <c r="P263" s="5">
        <f t="shared" si="58"/>
        <v>10.289268907124331</v>
      </c>
      <c r="Q263" s="5">
        <f t="shared" si="71"/>
        <v>53.35306145890922</v>
      </c>
      <c r="R263" s="6">
        <v>15.95</v>
      </c>
    </row>
    <row r="264" spans="1:18" s="13" customFormat="1" ht="15">
      <c r="A264" s="12">
        <v>40419</v>
      </c>
      <c r="B264" s="5">
        <v>241</v>
      </c>
      <c r="C264" s="5">
        <v>9.782563193349436</v>
      </c>
      <c r="D264" s="13">
        <v>16</v>
      </c>
      <c r="E264" s="13">
        <f t="shared" si="59"/>
        <v>-60</v>
      </c>
      <c r="F264" s="13">
        <f t="shared" si="54"/>
        <v>17.958562102131193</v>
      </c>
      <c r="G264" s="5">
        <f t="shared" si="66"/>
        <v>63.35827689004578</v>
      </c>
      <c r="H264" s="13">
        <f t="shared" si="55"/>
        <v>24.667720259697134</v>
      </c>
      <c r="I264" s="5">
        <f t="shared" si="67"/>
        <v>72.36123951282147</v>
      </c>
      <c r="J264" s="13">
        <f t="shared" si="56"/>
        <v>31.43018530941075</v>
      </c>
      <c r="K264" s="5">
        <f t="shared" si="68"/>
        <v>83.55190967013534</v>
      </c>
      <c r="L264" s="13">
        <f t="shared" si="56"/>
        <v>35.57678880996198</v>
      </c>
      <c r="M264" s="5">
        <f t="shared" si="69"/>
        <v>92.42914804678364</v>
      </c>
      <c r="N264" s="13">
        <f t="shared" si="57"/>
        <v>36.916932585062035</v>
      </c>
      <c r="O264" s="5">
        <f t="shared" si="70"/>
        <v>95.87655698331308</v>
      </c>
      <c r="P264" s="13">
        <f t="shared" si="58"/>
        <v>9.78305048561006</v>
      </c>
      <c r="Q264" s="5">
        <f t="shared" si="71"/>
        <v>53.827619588462696</v>
      </c>
      <c r="R264" s="13">
        <v>16</v>
      </c>
    </row>
    <row r="265" spans="1:18" ht="15">
      <c r="A265" s="12">
        <v>40420</v>
      </c>
      <c r="B265" s="5">
        <v>242</v>
      </c>
      <c r="C265" s="5">
        <v>9.433706887968444</v>
      </c>
      <c r="D265" s="6">
        <v>16.05</v>
      </c>
      <c r="E265" s="5">
        <f t="shared" si="59"/>
        <v>-60.750000000000014</v>
      </c>
      <c r="F265" s="5">
        <f t="shared" si="54"/>
        <v>17.39512216434355</v>
      </c>
      <c r="G265" s="5">
        <f t="shared" si="66"/>
        <v>63.855870539918755</v>
      </c>
      <c r="H265" s="5">
        <f t="shared" si="55"/>
        <v>24.067474411089297</v>
      </c>
      <c r="I265" s="5">
        <f t="shared" si="67"/>
        <v>72.85488192004632</v>
      </c>
      <c r="J265" s="5">
        <f t="shared" si="56"/>
        <v>30.80489029337235</v>
      </c>
      <c r="K265" s="5">
        <f t="shared" si="68"/>
        <v>84.00155418303612</v>
      </c>
      <c r="L265" s="5">
        <f t="shared" si="56"/>
        <v>34.94844631751761</v>
      </c>
      <c r="M265" s="5">
        <f t="shared" si="69"/>
        <v>92.8172763988355</v>
      </c>
      <c r="N265" s="5">
        <f t="shared" si="57"/>
        <v>36.29144133691101</v>
      </c>
      <c r="O265" s="5">
        <f t="shared" si="70"/>
        <v>96.23574785918018</v>
      </c>
      <c r="P265" s="5">
        <f t="shared" si="58"/>
        <v>9.27377045889642</v>
      </c>
      <c r="Q265" s="5">
        <f t="shared" si="71"/>
        <v>54.29806789674401</v>
      </c>
      <c r="R265" s="6">
        <v>16.05</v>
      </c>
    </row>
    <row r="266" spans="1:18" ht="15">
      <c r="A266" s="12">
        <v>40421</v>
      </c>
      <c r="B266" s="5">
        <v>243</v>
      </c>
      <c r="C266" s="5">
        <v>9.081902204452652</v>
      </c>
      <c r="D266" s="6">
        <v>16.1</v>
      </c>
      <c r="E266" s="5">
        <f t="shared" si="59"/>
        <v>-61.50000000000002</v>
      </c>
      <c r="F266" s="5">
        <f t="shared" si="54"/>
        <v>16.829286127082042</v>
      </c>
      <c r="G266" s="5">
        <f t="shared" si="66"/>
        <v>64.34893537045124</v>
      </c>
      <c r="H266" s="5">
        <f t="shared" si="55"/>
        <v>23.465638443700417</v>
      </c>
      <c r="I266" s="5">
        <f t="shared" si="67"/>
        <v>73.34388890116243</v>
      </c>
      <c r="J266" s="5">
        <f t="shared" si="56"/>
        <v>30.17908159606969</v>
      </c>
      <c r="K266" s="5">
        <f t="shared" si="68"/>
        <v>84.4473112150351</v>
      </c>
      <c r="L266" s="5">
        <f t="shared" si="56"/>
        <v>34.320312537334914</v>
      </c>
      <c r="M266" s="5">
        <f t="shared" si="69"/>
        <v>93.20294424874965</v>
      </c>
      <c r="N266" s="5">
        <f t="shared" si="57"/>
        <v>35.666377332489354</v>
      </c>
      <c r="O266" s="5">
        <f t="shared" si="70"/>
        <v>96.59321455143125</v>
      </c>
      <c r="P266" s="5">
        <f t="shared" si="58"/>
        <v>8.761489422901578</v>
      </c>
      <c r="Q266" s="5">
        <f t="shared" si="71"/>
        <v>54.76447470254239</v>
      </c>
      <c r="R266" s="6">
        <v>16.1</v>
      </c>
    </row>
    <row r="267" spans="1:18" ht="15">
      <c r="A267" s="12">
        <v>40422</v>
      </c>
      <c r="B267" s="5">
        <v>244</v>
      </c>
      <c r="C267" s="5">
        <v>8.727222372413653</v>
      </c>
      <c r="D267" s="6">
        <v>16.15</v>
      </c>
      <c r="E267" s="5">
        <f t="shared" si="59"/>
        <v>-62.24999999999998</v>
      </c>
      <c r="F267" s="5">
        <f t="shared" si="54"/>
        <v>16.26111732883405</v>
      </c>
      <c r="G267" s="5">
        <f t="shared" si="66"/>
        <v>64.83758965301597</v>
      </c>
      <c r="H267" s="5">
        <f t="shared" si="55"/>
        <v>22.86227074143789</v>
      </c>
      <c r="I267" s="5">
        <f t="shared" si="67"/>
        <v>73.82841977508471</v>
      </c>
      <c r="J267" s="5">
        <f t="shared" si="56"/>
        <v>29.552801299183628</v>
      </c>
      <c r="K267" s="5">
        <f t="shared" si="68"/>
        <v>84.88935745141626</v>
      </c>
      <c r="L267" s="5">
        <f t="shared" si="56"/>
        <v>33.69241455849163</v>
      </c>
      <c r="M267" s="5">
        <f t="shared" si="69"/>
        <v>93.58629937747152</v>
      </c>
      <c r="N267" s="5">
        <f t="shared" si="57"/>
        <v>35.04176286881823</v>
      </c>
      <c r="O267" s="5">
        <f t="shared" si="70"/>
        <v>96.94908279786117</v>
      </c>
      <c r="P267" s="5">
        <f t="shared" si="58"/>
        <v>8.246266852570889</v>
      </c>
      <c r="Q267" s="5">
        <f t="shared" si="71"/>
        <v>55.22690838964593</v>
      </c>
      <c r="R267" s="6">
        <v>16.15</v>
      </c>
    </row>
    <row r="268" spans="1:18" ht="15">
      <c r="A268" s="12">
        <v>40423</v>
      </c>
      <c r="B268" s="5">
        <v>245</v>
      </c>
      <c r="C268" s="5">
        <v>8.369741982191892</v>
      </c>
      <c r="D268" s="6">
        <v>16.2</v>
      </c>
      <c r="E268" s="5">
        <f t="shared" si="59"/>
        <v>-62.999999999999986</v>
      </c>
      <c r="F268" s="5">
        <f t="shared" si="54"/>
        <v>15.690677598552618</v>
      </c>
      <c r="G268" s="5">
        <f t="shared" si="66"/>
        <v>65.32195032448753</v>
      </c>
      <c r="H268" s="5">
        <f t="shared" si="55"/>
        <v>22.257428102656753</v>
      </c>
      <c r="I268" s="5">
        <f t="shared" si="67"/>
        <v>74.30863050677355</v>
      </c>
      <c r="J268" s="5">
        <f t="shared" si="56"/>
        <v>28.92609038512909</v>
      </c>
      <c r="K268" s="5">
        <f t="shared" si="68"/>
        <v>85.32786418771914</v>
      </c>
      <c r="L268" s="5">
        <f t="shared" si="56"/>
        <v>33.06477903786218</v>
      </c>
      <c r="M268" s="5">
        <f t="shared" si="69"/>
        <v>93.96748448250626</v>
      </c>
      <c r="N268" s="5">
        <f t="shared" si="57"/>
        <v>34.41762005547576</v>
      </c>
      <c r="O268" s="5">
        <f t="shared" si="70"/>
        <v>97.30347400899674</v>
      </c>
      <c r="P268" s="5">
        <f t="shared" si="58"/>
        <v>7.728161116616655</v>
      </c>
      <c r="Q268" s="5">
        <f t="shared" si="71"/>
        <v>55.685437365730685</v>
      </c>
      <c r="R268" s="6">
        <v>16.2</v>
      </c>
    </row>
    <row r="269" spans="1:18" ht="15">
      <c r="A269" s="12">
        <v>40424</v>
      </c>
      <c r="B269" s="5">
        <v>246</v>
      </c>
      <c r="C269" s="5">
        <v>8.009537029696968</v>
      </c>
      <c r="D269" s="6">
        <v>16.25</v>
      </c>
      <c r="E269" s="5">
        <f t="shared" si="59"/>
        <v>-63.75</v>
      </c>
      <c r="F269" s="5">
        <f t="shared" si="54"/>
        <v>15.118027299371292</v>
      </c>
      <c r="G269" s="5">
        <f t="shared" si="66"/>
        <v>65.80213299169742</v>
      </c>
      <c r="H269" s="5">
        <f t="shared" si="55"/>
        <v>21.65116580769278</v>
      </c>
      <c r="I269" s="5">
        <f t="shared" si="67"/>
        <v>74.78467381305678</v>
      </c>
      <c r="J269" s="5">
        <f t="shared" si="56"/>
        <v>28.29898880421009</v>
      </c>
      <c r="K269" s="5">
        <f t="shared" si="68"/>
        <v>85.76299759259088</v>
      </c>
      <c r="L269" s="5">
        <f t="shared" si="56"/>
        <v>32.43743224080396</v>
      </c>
      <c r="M269" s="5">
        <f t="shared" si="69"/>
        <v>94.34663747211157</v>
      </c>
      <c r="N269" s="5">
        <f t="shared" si="57"/>
        <v>33.793970842952454</v>
      </c>
      <c r="O269" s="5">
        <f t="shared" si="70"/>
        <v>97.65650553127621</v>
      </c>
      <c r="P269" s="5">
        <f t="shared" si="58"/>
        <v>7.207229492765289</v>
      </c>
      <c r="Q269" s="5">
        <f t="shared" si="71"/>
        <v>56.14013002465439</v>
      </c>
      <c r="R269" s="6">
        <v>16.25</v>
      </c>
    </row>
    <row r="270" spans="1:18" ht="15">
      <c r="A270" s="12">
        <v>40425</v>
      </c>
      <c r="B270" s="5">
        <v>247</v>
      </c>
      <c r="C270" s="5">
        <v>7.646684959661393</v>
      </c>
      <c r="D270" s="6">
        <v>16.3</v>
      </c>
      <c r="E270" s="5">
        <f t="shared" si="59"/>
        <v>-64.50000000000001</v>
      </c>
      <c r="F270" s="5">
        <f t="shared" si="54"/>
        <v>14.54322537169445</v>
      </c>
      <c r="G270" s="5">
        <f t="shared" si="66"/>
        <v>66.27825193983595</v>
      </c>
      <c r="H270" s="5">
        <f t="shared" si="55"/>
        <v>21.043537684128054</v>
      </c>
      <c r="I270" s="5">
        <f t="shared" si="67"/>
        <v>75.25669926831895</v>
      </c>
      <c r="J270" s="5">
        <f t="shared" si="56"/>
        <v>27.671535538523944</v>
      </c>
      <c r="K270" s="5">
        <f t="shared" si="68"/>
        <v>86.19491895882481</v>
      </c>
      <c r="L270" s="5">
        <f t="shared" si="56"/>
        <v>31.810400079726744</v>
      </c>
      <c r="M270" s="5">
        <f t="shared" si="69"/>
        <v>94.72389174197552</v>
      </c>
      <c r="N270" s="5">
        <f t="shared" si="57"/>
        <v>33.17083704960856</v>
      </c>
      <c r="O270" s="5">
        <f t="shared" si="70"/>
        <v>98.00829089364584</v>
      </c>
      <c r="P270" s="5">
        <f t="shared" si="58"/>
        <v>6.683528183453401</v>
      </c>
      <c r="Q270" s="5">
        <f t="shared" si="71"/>
        <v>56.59105471202992</v>
      </c>
      <c r="R270" s="6">
        <v>16.3</v>
      </c>
    </row>
    <row r="271" spans="1:18" ht="15">
      <c r="A271" s="12">
        <v>40426</v>
      </c>
      <c r="B271" s="5">
        <v>248</v>
      </c>
      <c r="C271" s="5">
        <v>7.28126470713672</v>
      </c>
      <c r="D271" s="6">
        <v>16.35</v>
      </c>
      <c r="E271" s="5">
        <f t="shared" si="59"/>
        <v>-65.25000000000003</v>
      </c>
      <c r="F271" s="5">
        <f t="shared" si="54"/>
        <v>13.966329375637477</v>
      </c>
      <c r="G271" s="5">
        <f t="shared" si="66"/>
        <v>66.7504201445068</v>
      </c>
      <c r="H271" s="5">
        <f t="shared" si="55"/>
        <v>20.434596169869945</v>
      </c>
      <c r="I271" s="5">
        <f t="shared" si="67"/>
        <v>75.72485340982962</v>
      </c>
      <c r="J271" s="5">
        <f t="shared" si="56"/>
        <v>27.043768662823567</v>
      </c>
      <c r="K271" s="5">
        <f t="shared" si="68"/>
        <v>86.62378494316287</v>
      </c>
      <c r="L271" s="5">
        <f t="shared" si="56"/>
        <v>31.183708150712537</v>
      </c>
      <c r="M271" s="5">
        <f t="shared" si="69"/>
        <v>95.09937643560082</v>
      </c>
      <c r="N271" s="5">
        <f t="shared" si="57"/>
        <v>32.54824038735157</v>
      </c>
      <c r="O271" s="5">
        <f t="shared" si="70"/>
        <v>98.35894003880546</v>
      </c>
      <c r="P271" s="5">
        <f t="shared" si="58"/>
        <v>6.1571123319185</v>
      </c>
      <c r="Q271" s="5">
        <f t="shared" si="71"/>
        <v>57.03827969395651</v>
      </c>
      <c r="R271" s="6">
        <v>16.35</v>
      </c>
    </row>
    <row r="272" spans="1:18" ht="15">
      <c r="A272" s="12">
        <v>40427</v>
      </c>
      <c r="B272" s="5">
        <v>249</v>
      </c>
      <c r="C272" s="5">
        <v>6.913356737063601</v>
      </c>
      <c r="D272" s="6">
        <v>16.4</v>
      </c>
      <c r="E272" s="5">
        <f t="shared" si="59"/>
        <v>-65.99999999999997</v>
      </c>
      <c r="F272" s="5">
        <f t="shared" si="54"/>
        <v>13.387395532796031</v>
      </c>
      <c r="G272" s="5">
        <f t="shared" si="66"/>
        <v>67.21874928716035</v>
      </c>
      <c r="H272" s="5">
        <f t="shared" si="55"/>
        <v>19.824392374124002</v>
      </c>
      <c r="I272" s="5">
        <f t="shared" si="67"/>
        <v>76.18927984251529</v>
      </c>
      <c r="J272" s="5">
        <f t="shared" si="56"/>
        <v>26.415725402533777</v>
      </c>
      <c r="K272" s="5">
        <f t="shared" si="68"/>
        <v>87.04974779541665</v>
      </c>
      <c r="L272" s="5">
        <f t="shared" si="56"/>
        <v>30.557381768338853</v>
      </c>
      <c r="M272" s="5">
        <f t="shared" si="69"/>
        <v>95.47321668952468</v>
      </c>
      <c r="N272" s="5">
        <f t="shared" si="57"/>
        <v>31.92620248614256</v>
      </c>
      <c r="O272" s="5">
        <f t="shared" si="70"/>
        <v>98.70855954023223</v>
      </c>
      <c r="P272" s="5">
        <f t="shared" si="58"/>
        <v>5.628036038633348</v>
      </c>
      <c r="Q272" s="5">
        <f t="shared" si="71"/>
        <v>57.481873128789296</v>
      </c>
      <c r="R272" s="6">
        <v>16.4</v>
      </c>
    </row>
    <row r="273" spans="1:18" ht="15">
      <c r="A273" s="12">
        <v>40428</v>
      </c>
      <c r="B273" s="5">
        <v>250</v>
      </c>
      <c r="C273" s="5">
        <v>6.543043081752437</v>
      </c>
      <c r="D273" s="6">
        <v>16.45</v>
      </c>
      <c r="E273" s="5">
        <f t="shared" si="59"/>
        <v>-66.74999999999999</v>
      </c>
      <c r="F273" s="5">
        <f t="shared" si="54"/>
        <v>12.80647876732809</v>
      </c>
      <c r="G273" s="5">
        <f t="shared" si="66"/>
        <v>67.68334977365188</v>
      </c>
      <c r="H273" s="5">
        <f t="shared" si="55"/>
        <v>19.21297613634092</v>
      </c>
      <c r="I273" s="5">
        <f t="shared" si="67"/>
        <v>76.65011934300836</v>
      </c>
      <c r="J273" s="5">
        <f t="shared" si="56"/>
        <v>25.787442189104905</v>
      </c>
      <c r="K273" s="5">
        <f t="shared" si="68"/>
        <v>87.4729555774402</v>
      </c>
      <c r="L273" s="5">
        <f t="shared" si="56"/>
        <v>29.9314459988468</v>
      </c>
      <c r="M273" s="5">
        <f t="shared" si="69"/>
        <v>95.84553386441762</v>
      </c>
      <c r="N273" s="5">
        <f t="shared" si="57"/>
        <v>31.304744917430206</v>
      </c>
      <c r="O273" s="5">
        <f t="shared" si="70"/>
        <v>99.0572528060202</v>
      </c>
      <c r="P273" s="5">
        <f t="shared" si="58"/>
        <v>5.096352378035965</v>
      </c>
      <c r="Q273" s="5">
        <f t="shared" si="71"/>
        <v>57.92190304183174</v>
      </c>
      <c r="R273" s="6">
        <v>16.45</v>
      </c>
    </row>
    <row r="274" spans="1:18" ht="15">
      <c r="A274" s="12">
        <v>40429</v>
      </c>
      <c r="B274" s="5">
        <v>251</v>
      </c>
      <c r="C274" s="5">
        <v>6.170407376114617</v>
      </c>
      <c r="D274" s="6">
        <v>16.5</v>
      </c>
      <c r="E274" s="5">
        <f t="shared" si="59"/>
        <v>-67.5</v>
      </c>
      <c r="F274" s="5">
        <f t="shared" si="54"/>
        <v>12.223632746338051</v>
      </c>
      <c r="G274" s="5">
        <f t="shared" si="66"/>
        <v>68.14433075568894</v>
      </c>
      <c r="H274" s="5">
        <f t="shared" si="55"/>
        <v>18.600396083218037</v>
      </c>
      <c r="I274" s="5">
        <f t="shared" si="67"/>
        <v>77.10750996283235</v>
      </c>
      <c r="J274" s="5">
        <f t="shared" si="56"/>
        <v>25.158954712877332</v>
      </c>
      <c r="K274" s="5">
        <f t="shared" si="68"/>
        <v>87.89355237246471</v>
      </c>
      <c r="L274" s="5">
        <f t="shared" si="56"/>
        <v>29.305925691785518</v>
      </c>
      <c r="M274" s="5">
        <f t="shared" si="69"/>
        <v>96.21644576302478</v>
      </c>
      <c r="N274" s="5">
        <f t="shared" si="57"/>
        <v>30.683889216605248</v>
      </c>
      <c r="O274" s="5">
        <f t="shared" si="70"/>
        <v>99.40512027048709</v>
      </c>
      <c r="P274" s="5">
        <f t="shared" si="58"/>
        <v>4.562113415511571</v>
      </c>
      <c r="Q274" s="5">
        <f t="shared" si="71"/>
        <v>58.35843730283803</v>
      </c>
      <c r="R274" s="6">
        <v>16.5</v>
      </c>
    </row>
    <row r="275" spans="1:18" ht="15">
      <c r="A275" s="12">
        <v>40430</v>
      </c>
      <c r="B275" s="5">
        <v>252</v>
      </c>
      <c r="C275" s="5">
        <v>5.7955348904904955</v>
      </c>
      <c r="D275" s="6">
        <v>16.55</v>
      </c>
      <c r="E275" s="5">
        <f t="shared" si="59"/>
        <v>-68.25000000000001</v>
      </c>
      <c r="F275" s="5">
        <f t="shared" si="54"/>
        <v>11.63890991955428</v>
      </c>
      <c r="G275" s="5">
        <f t="shared" si="66"/>
        <v>68.6018001549513</v>
      </c>
      <c r="H275" s="5">
        <f t="shared" si="55"/>
        <v>17.98669968383343</v>
      </c>
      <c r="I275" s="5">
        <f t="shared" si="67"/>
        <v>77.56158713060717</v>
      </c>
      <c r="J275" s="5">
        <f t="shared" si="56"/>
        <v>24.53029797361803</v>
      </c>
      <c r="K275" s="5">
        <f t="shared" si="68"/>
        <v>88.31167848528406</v>
      </c>
      <c r="L275" s="5">
        <f t="shared" si="56"/>
        <v>28.680845510252365</v>
      </c>
      <c r="M275" s="5">
        <f t="shared" si="69"/>
        <v>96.58606683584287</v>
      </c>
      <c r="N275" s="5">
        <f t="shared" si="57"/>
        <v>30.063656904558478</v>
      </c>
      <c r="O275" s="5">
        <f t="shared" si="70"/>
        <v>99.75225957442484</v>
      </c>
      <c r="P275" s="5">
        <f t="shared" si="58"/>
        <v>4.02537022458429</v>
      </c>
      <c r="Q275" s="5">
        <f t="shared" si="71"/>
        <v>58.79154360621777</v>
      </c>
      <c r="R275" s="6">
        <v>16.55</v>
      </c>
    </row>
    <row r="276" spans="1:18" ht="15">
      <c r="A276" s="12">
        <v>40431</v>
      </c>
      <c r="B276" s="5">
        <v>253</v>
      </c>
      <c r="C276" s="5">
        <v>5.4185125609244285</v>
      </c>
      <c r="D276" s="6">
        <v>16.6</v>
      </c>
      <c r="E276" s="5">
        <f t="shared" si="59"/>
        <v>-69.00000000000003</v>
      </c>
      <c r="F276" s="5">
        <f t="shared" si="54"/>
        <v>11.052361558296885</v>
      </c>
      <c r="G276" s="5">
        <f t="shared" si="66"/>
        <v>69.05586468968302</v>
      </c>
      <c r="H276" s="5">
        <f t="shared" si="55"/>
        <v>17.37193330299121</v>
      </c>
      <c r="I276" s="5">
        <f t="shared" si="67"/>
        <v>78.01248375317844</v>
      </c>
      <c r="J276" s="5">
        <f t="shared" si="56"/>
        <v>23.901506328882284</v>
      </c>
      <c r="K276" s="5">
        <f t="shared" si="68"/>
        <v>88.72747063375854</v>
      </c>
      <c r="L276" s="5">
        <f t="shared" si="56"/>
        <v>28.056229959841556</v>
      </c>
      <c r="M276" s="5">
        <f t="shared" si="69"/>
        <v>96.95450837535734</v>
      </c>
      <c r="N276" s="5">
        <f t="shared" si="57"/>
        <v>29.444069508420625</v>
      </c>
      <c r="O276" s="5">
        <f t="shared" si="70"/>
        <v>100.09876573479858</v>
      </c>
      <c r="P276" s="5">
        <f t="shared" si="58"/>
        <v>3.4861729042808003</v>
      </c>
      <c r="Q276" s="5">
        <f t="shared" si="71"/>
        <v>59.22128945383826</v>
      </c>
      <c r="R276" s="6">
        <v>16.6</v>
      </c>
    </row>
    <row r="277" spans="1:18" ht="15">
      <c r="A277" s="12">
        <v>40432</v>
      </c>
      <c r="B277" s="5">
        <v>254</v>
      </c>
      <c r="C277" s="5">
        <v>5.039429016743798</v>
      </c>
      <c r="D277" s="6">
        <v>16.65</v>
      </c>
      <c r="E277" s="5">
        <f t="shared" si="59"/>
        <v>-69.74999999999997</v>
      </c>
      <c r="F277" s="5">
        <f t="shared" si="54"/>
        <v>10.464037793734926</v>
      </c>
      <c r="G277" s="5">
        <f t="shared" si="66"/>
        <v>69.50662990357279</v>
      </c>
      <c r="H277" s="5">
        <f t="shared" si="55"/>
        <v>16.75614225285475</v>
      </c>
      <c r="I277" s="5">
        <f t="shared" si="67"/>
        <v>78.46033031559496</v>
      </c>
      <c r="J277" s="5">
        <f t="shared" si="56"/>
        <v>23.272613540343706</v>
      </c>
      <c r="K277" s="5">
        <f t="shared" si="68"/>
        <v>89.14106213208221</v>
      </c>
      <c r="L277" s="5">
        <f t="shared" si="56"/>
        <v>27.43210341640425</v>
      </c>
      <c r="M277" s="5">
        <f t="shared" si="69"/>
        <v>97.32187869960472</v>
      </c>
      <c r="N277" s="5">
        <f t="shared" si="57"/>
        <v>28.82514858155606</v>
      </c>
      <c r="O277" s="5">
        <f t="shared" si="70"/>
        <v>100.4447313046349</v>
      </c>
      <c r="P277" s="5">
        <f t="shared" si="58"/>
        <v>2.94457059663034</v>
      </c>
      <c r="Q277" s="5">
        <f t="shared" si="71"/>
        <v>59.64774214032379</v>
      </c>
      <c r="R277" s="6">
        <v>16.65</v>
      </c>
    </row>
    <row r="278" spans="1:18" ht="15">
      <c r="A278" s="12">
        <v>40433</v>
      </c>
      <c r="B278" s="5">
        <v>255</v>
      </c>
      <c r="C278" s="5">
        <v>4.658374605304472</v>
      </c>
      <c r="D278" s="6">
        <v>16.7</v>
      </c>
      <c r="E278" s="5">
        <f t="shared" si="59"/>
        <v>-70.49999999999999</v>
      </c>
      <c r="F278" s="5">
        <f t="shared" si="54"/>
        <v>9.873987654435146</v>
      </c>
      <c r="G278" s="5">
        <f t="shared" si="66"/>
        <v>69.95420019675464</v>
      </c>
      <c r="H278" s="5">
        <f t="shared" si="55"/>
        <v>16.139370842943</v>
      </c>
      <c r="I278" s="5">
        <f t="shared" si="67"/>
        <v>78.90525497987457</v>
      </c>
      <c r="J278" s="5">
        <f t="shared" si="56"/>
        <v>22.64365281822711</v>
      </c>
      <c r="K278" s="5">
        <f t="shared" si="68"/>
        <v>89.55258306624025</v>
      </c>
      <c r="L278" s="5">
        <f t="shared" si="56"/>
        <v>26.808490152715652</v>
      </c>
      <c r="M278" s="5">
        <f t="shared" si="69"/>
        <v>97.68828332576824</v>
      </c>
      <c r="N278" s="5">
        <f t="shared" si="57"/>
        <v>28.206915722875767</v>
      </c>
      <c r="O278" s="5">
        <f t="shared" si="70"/>
        <v>100.79024652378311</v>
      </c>
      <c r="P278" s="5">
        <f t="shared" si="58"/>
        <v>2.400611504267908</v>
      </c>
      <c r="Q278" s="5">
        <f t="shared" si="71"/>
        <v>60.070968740756975</v>
      </c>
      <c r="R278" s="6">
        <v>16.7</v>
      </c>
    </row>
    <row r="279" spans="1:18" ht="15">
      <c r="A279" s="12">
        <v>40434</v>
      </c>
      <c r="B279" s="5">
        <v>256</v>
      </c>
      <c r="C279" s="5">
        <v>4.275441413772212</v>
      </c>
      <c r="D279" s="6">
        <v>16.75</v>
      </c>
      <c r="E279" s="5">
        <f t="shared" si="59"/>
        <v>-71.25</v>
      </c>
      <c r="F279" s="5">
        <f t="shared" si="54"/>
        <v>9.282259103208187</v>
      </c>
      <c r="G279" s="5">
        <f t="shared" si="66"/>
        <v>70.39867885877456</v>
      </c>
      <c r="H279" s="5">
        <f t="shared" si="55"/>
        <v>15.521662428565007</v>
      </c>
      <c r="I279" s="5">
        <f t="shared" si="67"/>
        <v>79.34738368251496</v>
      </c>
      <c r="J279" s="5">
        <f t="shared" si="56"/>
        <v>22.014656863972064</v>
      </c>
      <c r="K279" s="5">
        <f t="shared" si="68"/>
        <v>89.96216046206116</v>
      </c>
      <c r="L279" s="5">
        <f t="shared" si="56"/>
        <v>26.185414364139085</v>
      </c>
      <c r="M279" s="5">
        <f t="shared" si="69"/>
        <v>98.05382513446197</v>
      </c>
      <c r="N279" s="5">
        <f t="shared" si="57"/>
        <v>27.589392595532228</v>
      </c>
      <c r="O279" s="5">
        <f t="shared" si="70"/>
        <v>101.13539946117719</v>
      </c>
      <c r="P279" s="5">
        <f t="shared" si="58"/>
        <v>1.8543429081112872</v>
      </c>
      <c r="Q279" s="5">
        <f t="shared" si="71"/>
        <v>60.4910361006896</v>
      </c>
      <c r="R279" s="6">
        <v>16.75</v>
      </c>
    </row>
    <row r="280" spans="1:18" ht="15">
      <c r="A280" s="12">
        <v>40435</v>
      </c>
      <c r="B280" s="5">
        <v>257</v>
      </c>
      <c r="C280" s="5">
        <v>3.890723287815536</v>
      </c>
      <c r="D280" s="6">
        <v>16.8</v>
      </c>
      <c r="E280" s="5">
        <f t="shared" si="59"/>
        <v>-72.00000000000001</v>
      </c>
      <c r="F280" s="5">
        <f aca="true" t="shared" si="72" ref="F280:F344">180/PI()*ASIN(SIN(p*PI()/180)*SIN(F$22*PI()/180)+COS(p*PI()/180)*COS(F$22*PI()/180)*COS($E280*PI()/180))</f>
        <v>8.688899073258762</v>
      </c>
      <c r="G280" s="5">
        <f t="shared" si="66"/>
        <v>70.84016810338451</v>
      </c>
      <c r="H280" s="5">
        <f aca="true" t="shared" si="73" ref="H280:H344">180/PI()*ASIN(SIN(p*PI()/180)*SIN(H$22*PI()/180)+COS(p*PI()/180)*COS(H$22*PI()/180)*COS($E280*PI()/180))</f>
        <v>14.903059457764089</v>
      </c>
      <c r="I280" s="5">
        <f t="shared" si="67"/>
        <v>79.78684023071938</v>
      </c>
      <c r="J280" s="5">
        <f aca="true" t="shared" si="74" ref="J280:L344">180/PI()*ASIN(SIN(p*PI()/180)*SIN(J$22*PI()/180)+COS(p*PI()/180)*COS(J$22*PI()/180)*COS($E280*PI()/180))</f>
        <v>21.385657911245385</v>
      </c>
      <c r="K280" s="5">
        <f t="shared" si="68"/>
        <v>90.3699184462511</v>
      </c>
      <c r="L280" s="5">
        <f t="shared" si="74"/>
        <v>25.56290019336815</v>
      </c>
      <c r="M280" s="5">
        <f t="shared" si="69"/>
        <v>98.41860452531316</v>
      </c>
      <c r="N280" s="5">
        <f aca="true" t="shared" si="75" ref="N280:N344">180/PI()*ASIN(SIN(p*PI()/180)*SIN(N$22*PI()/180)+COS(p*PI()/180)*COS(N$22*PI()/180)*COS($E280*PI()/180))</f>
        <v>26.972600945051614</v>
      </c>
      <c r="O280" s="5">
        <f t="shared" si="70"/>
        <v>101.48027614917976</v>
      </c>
      <c r="P280" s="5">
        <f aca="true" t="shared" si="76" ref="P280:P344">180/PI()*ASIN(SIN(p*PI()/180)*SIN(P$22*PI()/180)+COS(p*PI()/180)*COS(P$22*PI()/180)*COS($E280*PI()/180))</f>
        <v>1.305811185083009</v>
      </c>
      <c r="Q280" s="5">
        <f t="shared" si="71"/>
        <v>60.90801082837699</v>
      </c>
      <c r="R280" s="6">
        <v>16.8</v>
      </c>
    </row>
    <row r="281" spans="1:18" ht="15">
      <c r="A281" s="12">
        <v>40436</v>
      </c>
      <c r="B281" s="5">
        <v>258</v>
      </c>
      <c r="C281" s="5">
        <v>3.5043158470938174</v>
      </c>
      <c r="D281" s="6">
        <v>16.85</v>
      </c>
      <c r="E281" s="5">
        <f aca="true" t="shared" si="77" ref="E281:E344">(12-D281)*15</f>
        <v>-72.75000000000003</v>
      </c>
      <c r="F281" s="5">
        <f t="shared" si="72"/>
        <v>8.0939535036504</v>
      </c>
      <c r="G281" s="5">
        <f aca="true" t="shared" si="78" ref="G281:G312">180/PI()*ACOS((SIN(F281*PI()/180)*SIN(p*PI()/180)-SIN(F$22*PI()/180))/(COS(F281*PI()/180)*COS(p*PI()/180)))</f>
        <v>71.27876910503663</v>
      </c>
      <c r="H281" s="5">
        <f t="shared" si="73"/>
        <v>14.283603516843835</v>
      </c>
      <c r="I281" s="5">
        <f aca="true" t="shared" si="79" ref="I281:I312">180/PI()*ACOS((SIN(H281*PI()/180)*SIN(p*PI()/180)-SIN(H$22*PI()/180))/(COS(H281*PI()/180)*COS(p*PI()/180)))</f>
        <v>80.22374639731963</v>
      </c>
      <c r="J281" s="5">
        <f t="shared" si="74"/>
        <v>20.756687765416135</v>
      </c>
      <c r="K281" s="5">
        <f aca="true" t="shared" si="80" ref="K281:K312">180/PI()*ACOS((SIN(J281*PI()/180)*SIN(p*PI()/180)-SIN(J$22*PI()/180))/(COS(J281*PI()/180)*COS(p*PI()/180)))</f>
        <v>90.77597840077745</v>
      </c>
      <c r="L281" s="5">
        <f t="shared" si="74"/>
        <v>24.940971754324845</v>
      </c>
      <c r="M281" s="5">
        <f aca="true" t="shared" si="81" ref="M281:M312">180/PI()*ACOS((SIN(L281*PI()/180)*SIN(p*PI()/180)-SIN(L$22*PI()/180))/(COS(L281*PI()/180)*COS(p*PI()/180)))</f>
        <v>98.78271956440605</v>
      </c>
      <c r="N281" s="5">
        <f t="shared" si="75"/>
        <v>26.356562616956786</v>
      </c>
      <c r="O281" s="5">
        <f aca="true" t="shared" si="82" ref="O281:O312">180/PI()*ACOS((SIN(N281*PI()/180)*SIN(p*PI()/180)-SIN(N$22*PI()/180))/(COS(N281*PI()/180)*COS(p*PI()/180)))</f>
        <v>101.8249607105426</v>
      </c>
      <c r="P281" s="5">
        <f t="shared" si="76"/>
        <v>0.7550618258526427</v>
      </c>
      <c r="Q281" s="5">
        <f aca="true" t="shared" si="83" ref="Q281:Q312">180/PI()*ACOS((SIN(P281*PI()/180)*SIN(p*PI()/180)-SIN(P$22*PI()/180))/(COS(P281*PI()/180)*COS(p*PI()/180)))</f>
        <v>61.32195928915335</v>
      </c>
      <c r="R281" s="6">
        <v>16.85</v>
      </c>
    </row>
    <row r="282" spans="1:18" ht="15">
      <c r="A282" s="12">
        <v>40437</v>
      </c>
      <c r="B282" s="5">
        <v>259</v>
      </c>
      <c r="C282" s="5">
        <v>3.116316497430665</v>
      </c>
      <c r="D282" s="6">
        <v>16.9</v>
      </c>
      <c r="E282" s="5">
        <f t="shared" si="77"/>
        <v>-73.49999999999997</v>
      </c>
      <c r="F282" s="5">
        <f t="shared" si="72"/>
        <v>7.497467374096547</v>
      </c>
      <c r="G282" s="5">
        <f t="shared" si="78"/>
        <v>71.71458203696413</v>
      </c>
      <c r="H282" s="5">
        <f t="shared" si="73"/>
        <v>13.663335374545357</v>
      </c>
      <c r="I282" s="5">
        <f t="shared" si="79"/>
        <v>80.65822201438937</v>
      </c>
      <c r="J282" s="5">
        <f t="shared" si="74"/>
        <v>20.127777841599226</v>
      </c>
      <c r="K282" s="5">
        <f t="shared" si="80"/>
        <v>91.18045911095209</v>
      </c>
      <c r="L282" s="5">
        <f t="shared" si="74"/>
        <v>24.319653155284907</v>
      </c>
      <c r="M282" s="5">
        <f t="shared" si="81"/>
        <v>99.14626612411101</v>
      </c>
      <c r="N282" s="5">
        <f t="shared" si="75"/>
        <v>25.74129957392984</v>
      </c>
      <c r="O282" s="5">
        <f t="shared" si="82"/>
        <v>102.16953547847793</v>
      </c>
      <c r="P282" s="5">
        <f t="shared" si="76"/>
        <v>0.2021394525761043</v>
      </c>
      <c r="Q282" s="5">
        <f t="shared" si="83"/>
        <v>61.73294760187026</v>
      </c>
      <c r="R282" s="6">
        <v>16.9</v>
      </c>
    </row>
    <row r="283" spans="1:18" ht="15">
      <c r="A283" s="12">
        <v>40438</v>
      </c>
      <c r="B283" s="5">
        <v>260</v>
      </c>
      <c r="C283" s="5">
        <v>2.7268244395716876</v>
      </c>
      <c r="D283" s="6">
        <v>16.95</v>
      </c>
      <c r="E283" s="5">
        <f t="shared" si="77"/>
        <v>-74.24999999999999</v>
      </c>
      <c r="F283" s="5">
        <f t="shared" si="72"/>
        <v>6.899484739091167</v>
      </c>
      <c r="G283" s="5">
        <f t="shared" si="78"/>
        <v>72.1477061107472</v>
      </c>
      <c r="H283" s="5">
        <f t="shared" si="73"/>
        <v>13.042295024943463</v>
      </c>
      <c r="I283" s="5">
        <f t="shared" si="79"/>
        <v>81.09038506555139</v>
      </c>
      <c r="J283" s="5">
        <f t="shared" si="74"/>
        <v>19.498959201367317</v>
      </c>
      <c r="K283" s="5">
        <f t="shared" si="80"/>
        <v>91.58347690754714</v>
      </c>
      <c r="L283" s="5">
        <f t="shared" si="74"/>
        <v>23.698968521296365</v>
      </c>
      <c r="M283" s="5">
        <f t="shared" si="81"/>
        <v>99.5093380157852</v>
      </c>
      <c r="N283" s="5">
        <f t="shared" si="75"/>
        <v>25.126833912559142</v>
      </c>
      <c r="O283" s="5">
        <f t="shared" si="82"/>
        <v>102.51408111029691</v>
      </c>
      <c r="P283" s="5">
        <f t="shared" si="76"/>
        <v>-0.3529121633896153</v>
      </c>
      <c r="Q283" s="5">
        <f t="shared" si="83"/>
        <v>62.14104163732597</v>
      </c>
      <c r="R283" s="6">
        <v>16.95</v>
      </c>
    </row>
    <row r="284" spans="1:18" s="13" customFormat="1" ht="15">
      <c r="A284" s="12">
        <v>40439</v>
      </c>
      <c r="B284" s="5">
        <v>261</v>
      </c>
      <c r="C284" s="5">
        <v>2.335940674432518</v>
      </c>
      <c r="D284" s="13">
        <v>17</v>
      </c>
      <c r="E284" s="13">
        <f t="shared" si="77"/>
        <v>-75</v>
      </c>
      <c r="F284" s="13">
        <f t="shared" si="72"/>
        <v>6.3000487613952965</v>
      </c>
      <c r="G284" s="5">
        <f t="shared" si="78"/>
        <v>72.57823961727283</v>
      </c>
      <c r="H284" s="13">
        <f t="shared" si="73"/>
        <v>12.420521729129398</v>
      </c>
      <c r="I284" s="5">
        <f t="shared" si="79"/>
        <v>81.52035177699032</v>
      </c>
      <c r="J284" s="13">
        <f t="shared" si="74"/>
        <v>18.870262588226783</v>
      </c>
      <c r="K284" s="5">
        <f t="shared" si="80"/>
        <v>91.98514580325899</v>
      </c>
      <c r="L284" s="13">
        <f t="shared" si="74"/>
        <v>23.078942015954567</v>
      </c>
      <c r="M284" s="5">
        <f t="shared" si="81"/>
        <v>99.87202711579565</v>
      </c>
      <c r="N284" s="13">
        <f t="shared" si="75"/>
        <v>24.5131878797141</v>
      </c>
      <c r="O284" s="5">
        <f t="shared" si="82"/>
        <v>102.85867669503666</v>
      </c>
      <c r="P284" s="13">
        <f t="shared" si="76"/>
        <v>-0.9100500838143171</v>
      </c>
      <c r="Q284" s="5">
        <f t="shared" si="83"/>
        <v>62.54630701861676</v>
      </c>
      <c r="R284" s="13">
        <v>17</v>
      </c>
    </row>
    <row r="285" spans="1:18" ht="15">
      <c r="A285" s="12">
        <v>40440</v>
      </c>
      <c r="B285" s="5">
        <v>262</v>
      </c>
      <c r="C285" s="5">
        <v>1.943768004752588</v>
      </c>
      <c r="D285" s="6">
        <v>17.05</v>
      </c>
      <c r="E285" s="5">
        <f t="shared" si="77"/>
        <v>-75.75000000000001</v>
      </c>
      <c r="F285" s="5">
        <f t="shared" si="72"/>
        <v>5.699201744895204</v>
      </c>
      <c r="G285" s="5">
        <f t="shared" si="78"/>
        <v>73.00627996900944</v>
      </c>
      <c r="H285" s="5">
        <f t="shared" si="73"/>
        <v>11.798054055743917</v>
      </c>
      <c r="I285" s="5">
        <f t="shared" si="79"/>
        <v>81.9482367071909</v>
      </c>
      <c r="J285" s="5">
        <f t="shared" si="74"/>
        <v>18.241718461946036</v>
      </c>
      <c r="K285" s="5">
        <f t="shared" si="80"/>
        <v>92.38557762382177</v>
      </c>
      <c r="L285" s="5">
        <f t="shared" si="74"/>
        <v>22.459597862590446</v>
      </c>
      <c r="M285" s="5">
        <f t="shared" si="81"/>
        <v>100.23442348528405</v>
      </c>
      <c r="N285" s="5">
        <f t="shared" si="75"/>
        <v>23.900383888585797</v>
      </c>
      <c r="O285" s="5">
        <f t="shared" si="82"/>
        <v>103.20339985546565</v>
      </c>
      <c r="P285" s="5">
        <f t="shared" si="76"/>
        <v>-1.469232185983389</v>
      </c>
      <c r="Q285" s="5">
        <f t="shared" si="83"/>
        <v>62.94880912334778</v>
      </c>
      <c r="R285" s="6">
        <v>17.05</v>
      </c>
    </row>
    <row r="286" spans="1:18" ht="15">
      <c r="A286" s="12">
        <v>40441</v>
      </c>
      <c r="B286" s="5">
        <v>263</v>
      </c>
      <c r="C286" s="5">
        <v>1.550411033077538</v>
      </c>
      <c r="D286" s="6">
        <v>17.1</v>
      </c>
      <c r="E286" s="5">
        <f t="shared" si="77"/>
        <v>-76.50000000000003</v>
      </c>
      <c r="F286" s="5">
        <f t="shared" si="72"/>
        <v>5.096985166851183</v>
      </c>
      <c r="G286" s="5">
        <f t="shared" si="78"/>
        <v>73.43192374352637</v>
      </c>
      <c r="H286" s="5">
        <f t="shared" si="73"/>
        <v>11.174929920425066</v>
      </c>
      <c r="I286" s="5">
        <f t="shared" si="79"/>
        <v>82.3741528354283</v>
      </c>
      <c r="J286" s="5">
        <f t="shared" si="74"/>
        <v>17.613357031821625</v>
      </c>
      <c r="K286" s="5">
        <f t="shared" si="80"/>
        <v>92.78488213405541</v>
      </c>
      <c r="L286" s="5">
        <f t="shared" si="74"/>
        <v>21.840960364926936</v>
      </c>
      <c r="M286" s="5">
        <f t="shared" si="81"/>
        <v>100.59661548406294</v>
      </c>
      <c r="N286" s="5">
        <f t="shared" si="75"/>
        <v>23.288444534430962</v>
      </c>
      <c r="O286" s="5">
        <f t="shared" si="82"/>
        <v>103.54832684482788</v>
      </c>
      <c r="P286" s="5">
        <f t="shared" si="76"/>
        <v>-2.030417145162115</v>
      </c>
      <c r="Q286" s="5">
        <f t="shared" si="83"/>
        <v>63.34861308764426</v>
      </c>
      <c r="R286" s="6">
        <v>17.1</v>
      </c>
    </row>
    <row r="287" spans="1:18" ht="15">
      <c r="A287" s="14">
        <v>40442</v>
      </c>
      <c r="B287" s="15">
        <v>264</v>
      </c>
      <c r="C287" s="15">
        <v>1.1559761560028112</v>
      </c>
      <c r="D287" s="6">
        <v>17.15</v>
      </c>
      <c r="E287" s="5">
        <f t="shared" si="77"/>
        <v>-77.24999999999997</v>
      </c>
      <c r="F287" s="5">
        <f t="shared" si="72"/>
        <v>4.4934397095563625</v>
      </c>
      <c r="G287" s="5">
        <f t="shared" si="78"/>
        <v>73.85526672819815</v>
      </c>
      <c r="H287" s="5">
        <f t="shared" si="73"/>
        <v>10.55118662423258</v>
      </c>
      <c r="I287" s="5">
        <f t="shared" si="79"/>
        <v>82.79821164904303</v>
      </c>
      <c r="J287" s="5">
        <f t="shared" si="74"/>
        <v>16.985208288962273</v>
      </c>
      <c r="K287" s="5">
        <f t="shared" si="80"/>
        <v>93.18316715911877</v>
      </c>
      <c r="L287" s="5">
        <f t="shared" si="74"/>
        <v>21.223053927254284</v>
      </c>
      <c r="M287" s="5">
        <f t="shared" si="81"/>
        <v>100.95868987900464</v>
      </c>
      <c r="N287" s="5">
        <f t="shared" si="75"/>
        <v>22.6773926100534</v>
      </c>
      <c r="O287" s="5">
        <f t="shared" si="82"/>
        <v>103.89353263865877</v>
      </c>
      <c r="P287" s="5">
        <f t="shared" si="76"/>
        <v>-2.593564417149226</v>
      </c>
      <c r="Q287" s="5">
        <f t="shared" si="83"/>
        <v>63.745783811909746</v>
      </c>
      <c r="R287" s="6">
        <v>17.15</v>
      </c>
    </row>
    <row r="288" spans="1:18" ht="15">
      <c r="A288" s="12">
        <v>40443</v>
      </c>
      <c r="B288" s="5">
        <v>265</v>
      </c>
      <c r="C288" s="5">
        <v>0.7605715546193584</v>
      </c>
      <c r="D288" s="6">
        <v>17.2</v>
      </c>
      <c r="E288" s="5">
        <f t="shared" si="77"/>
        <v>-77.99999999999999</v>
      </c>
      <c r="F288" s="5">
        <f t="shared" si="72"/>
        <v>3.8886052914257077</v>
      </c>
      <c r="G288" s="5">
        <f t="shared" si="78"/>
        <v>74.2764039660436</v>
      </c>
      <c r="H288" s="5">
        <f t="shared" si="73"/>
        <v>9.926860891109024</v>
      </c>
      <c r="I288" s="5">
        <f t="shared" si="79"/>
        <v>83.22052322953921</v>
      </c>
      <c r="J288" s="5">
        <f t="shared" si="74"/>
        <v>16.357302037666297</v>
      </c>
      <c r="K288" s="5">
        <f t="shared" si="80"/>
        <v>93.58053870122586</v>
      </c>
      <c r="L288" s="5">
        <f t="shared" si="74"/>
        <v>20.605903074171277</v>
      </c>
      <c r="M288" s="5">
        <f t="shared" si="81"/>
        <v>101.32073194725987</v>
      </c>
      <c r="N288" s="5">
        <f t="shared" si="75"/>
        <v>22.067251121054447</v>
      </c>
      <c r="O288" s="5">
        <f t="shared" si="82"/>
        <v>104.23909102198137</v>
      </c>
      <c r="P288" s="5">
        <f t="shared" si="76"/>
        <v>-3.1586342209321256</v>
      </c>
      <c r="Q288" s="5">
        <f t="shared" si="83"/>
        <v>64.1403859682826</v>
      </c>
      <c r="R288" s="6">
        <v>17.2</v>
      </c>
    </row>
    <row r="289" spans="1:18" ht="15">
      <c r="A289" s="12">
        <v>40444</v>
      </c>
      <c r="B289" s="5">
        <v>266</v>
      </c>
      <c r="C289" s="5">
        <v>0.3643071811121207</v>
      </c>
      <c r="D289" s="6">
        <v>17.25</v>
      </c>
      <c r="E289" s="5">
        <f t="shared" si="77"/>
        <v>-78.75</v>
      </c>
      <c r="F289" s="5">
        <f t="shared" si="72"/>
        <v>3.282521097537693</v>
      </c>
      <c r="G289" s="5">
        <f t="shared" si="78"/>
        <v>74.69542980265688</v>
      </c>
      <c r="H289" s="5">
        <f t="shared" si="73"/>
        <v>9.301988904437776</v>
      </c>
      <c r="I289" s="5">
        <f t="shared" si="79"/>
        <v>83.64119633754855</v>
      </c>
      <c r="J289" s="5">
        <f t="shared" si="74"/>
        <v>15.729667925965387</v>
      </c>
      <c r="K289" s="5">
        <f t="shared" si="80"/>
        <v>93.97710105206811</v>
      </c>
      <c r="L289" s="5">
        <f t="shared" si="74"/>
        <v>19.98953246993769</v>
      </c>
      <c r="M289" s="5">
        <f t="shared" si="81"/>
        <v>101.68282557461808</v>
      </c>
      <c r="N289" s="5">
        <f t="shared" si="75"/>
        <v>21.45804330088307</v>
      </c>
      <c r="O289" s="5">
        <f t="shared" si="82"/>
        <v>104.58507467216775</v>
      </c>
      <c r="P289" s="5">
        <f t="shared" si="76"/>
        <v>-3.7255875214534457</v>
      </c>
      <c r="Q289" s="5">
        <f t="shared" si="83"/>
        <v>64.53248400974617</v>
      </c>
      <c r="R289" s="6">
        <v>17.25</v>
      </c>
    </row>
    <row r="290" spans="1:18" ht="15">
      <c r="A290" s="12">
        <v>40445</v>
      </c>
      <c r="B290" s="5">
        <v>267</v>
      </c>
      <c r="C290" s="5">
        <v>-0.032705258529634795</v>
      </c>
      <c r="D290" s="6">
        <v>17.3</v>
      </c>
      <c r="E290" s="5">
        <f t="shared" si="77"/>
        <v>-79.50000000000001</v>
      </c>
      <c r="F290" s="5">
        <f t="shared" si="72"/>
        <v>2.6752256096503415</v>
      </c>
      <c r="G290" s="5">
        <f t="shared" si="78"/>
        <v>75.11243793419797</v>
      </c>
      <c r="H290" s="5">
        <f t="shared" si="73"/>
        <v>8.676606342754726</v>
      </c>
      <c r="I290" s="5">
        <f t="shared" si="79"/>
        <v>84.06033849670774</v>
      </c>
      <c r="J290" s="5">
        <f t="shared" si="74"/>
        <v>15.102335475402379</v>
      </c>
      <c r="K290" s="5">
        <f t="shared" si="80"/>
        <v>94.37295690117446</v>
      </c>
      <c r="L290" s="5">
        <f t="shared" si="74"/>
        <v>19.373966937479075</v>
      </c>
      <c r="M290" s="5">
        <f t="shared" si="81"/>
        <v>102.04505334930073</v>
      </c>
      <c r="N290" s="5">
        <f t="shared" si="75"/>
        <v>20.849792625712798</v>
      </c>
      <c r="O290" s="5">
        <f t="shared" si="82"/>
        <v>104.93155523772975</v>
      </c>
      <c r="P290" s="5">
        <f t="shared" si="76"/>
        <v>-4.294386012498819</v>
      </c>
      <c r="Q290" s="5">
        <f t="shared" si="83"/>
        <v>64.92214218085437</v>
      </c>
      <c r="R290" s="6">
        <v>17.3</v>
      </c>
    </row>
    <row r="291" spans="1:18" ht="15">
      <c r="A291" s="12">
        <v>40446</v>
      </c>
      <c r="B291" s="5">
        <v>268</v>
      </c>
      <c r="C291" s="5">
        <v>-0.4303523257204628</v>
      </c>
      <c r="D291" s="6">
        <v>17.35</v>
      </c>
      <c r="E291" s="5">
        <f t="shared" si="77"/>
        <v>-80.25000000000003</v>
      </c>
      <c r="F291" s="5">
        <f t="shared" si="72"/>
        <v>2.066756635715691</v>
      </c>
      <c r="G291" s="5">
        <f t="shared" si="78"/>
        <v>75.52752145641671</v>
      </c>
      <c r="H291" s="5">
        <f t="shared" si="73"/>
        <v>8.050748414670931</v>
      </c>
      <c r="I291" s="5">
        <f t="shared" si="79"/>
        <v>84.47805607650008</v>
      </c>
      <c r="J291" s="5">
        <f t="shared" si="74"/>
        <v>14.475334110108587</v>
      </c>
      <c r="K291" s="5">
        <f t="shared" si="80"/>
        <v>94.76820744042871</v>
      </c>
      <c r="L291" s="5">
        <f t="shared" si="74"/>
        <v>18.759231477083638</v>
      </c>
      <c r="M291" s="5">
        <f t="shared" si="81"/>
        <v>102.40749665145748</v>
      </c>
      <c r="N291" s="5">
        <f t="shared" si="75"/>
        <v>20.242522829172263</v>
      </c>
      <c r="O291" s="5">
        <f t="shared" si="82"/>
        <v>105.27860341328322</v>
      </c>
      <c r="P291" s="5">
        <f t="shared" si="76"/>
        <v>-4.864992099712879</v>
      </c>
      <c r="Q291" s="5">
        <f t="shared" si="83"/>
        <v>65.30942453003765</v>
      </c>
      <c r="R291" s="6">
        <v>17.35</v>
      </c>
    </row>
    <row r="292" spans="1:18" ht="15">
      <c r="A292" s="12">
        <v>40447</v>
      </c>
      <c r="B292" s="5">
        <v>269</v>
      </c>
      <c r="C292" s="5">
        <v>-0.8285188744274854</v>
      </c>
      <c r="D292" s="6">
        <v>17.4</v>
      </c>
      <c r="E292" s="5">
        <f t="shared" si="77"/>
        <v>-80.99999999999997</v>
      </c>
      <c r="F292" s="5">
        <f t="shared" si="72"/>
        <v>1.4571513389167838</v>
      </c>
      <c r="G292" s="5">
        <f t="shared" si="78"/>
        <v>75.94077291469252</v>
      </c>
      <c r="H292" s="5">
        <f t="shared" si="73"/>
        <v>7.4244498930613405</v>
      </c>
      <c r="I292" s="5">
        <f t="shared" si="79"/>
        <v>84.89445437411558</v>
      </c>
      <c r="J292" s="5">
        <f t="shared" si="74"/>
        <v>13.848693185242592</v>
      </c>
      <c r="K292" s="5">
        <f t="shared" si="80"/>
        <v>95.16295246495153</v>
      </c>
      <c r="L292" s="5">
        <f t="shared" si="74"/>
        <v>18.145351284828006</v>
      </c>
      <c r="M292" s="5">
        <f t="shared" si="81"/>
        <v>102.77023573861617</v>
      </c>
      <c r="N292" s="5">
        <f t="shared" si="75"/>
        <v>19.636257916953614</v>
      </c>
      <c r="O292" s="5">
        <f t="shared" si="82"/>
        <v>105.62628901091148</v>
      </c>
      <c r="P292" s="5">
        <f t="shared" si="76"/>
        <v>-5.4373688837500165</v>
      </c>
      <c r="Q292" s="5">
        <f t="shared" si="83"/>
        <v>65.69439492346034</v>
      </c>
      <c r="R292" s="6">
        <v>17.4</v>
      </c>
    </row>
    <row r="293" spans="1:18" ht="15">
      <c r="A293" s="12">
        <v>40448</v>
      </c>
      <c r="B293" s="5">
        <v>270</v>
      </c>
      <c r="C293" s="5">
        <v>-1.2270880802709483</v>
      </c>
      <c r="D293" s="6">
        <v>17.45</v>
      </c>
      <c r="E293" s="5">
        <f t="shared" si="77"/>
        <v>-81.74999999999999</v>
      </c>
      <c r="F293" s="5">
        <f t="shared" si="72"/>
        <v>0.8464462662521024</v>
      </c>
      <c r="G293" s="5">
        <f t="shared" si="78"/>
        <v>76.35228435507987</v>
      </c>
      <c r="H293" s="5">
        <f t="shared" si="73"/>
        <v>6.7977451485736635</v>
      </c>
      <c r="I293" s="5">
        <f t="shared" si="79"/>
        <v>85.3096376953867</v>
      </c>
      <c r="J293" s="5">
        <f t="shared" si="74"/>
        <v>13.222442014849408</v>
      </c>
      <c r="K293" s="5">
        <f t="shared" si="80"/>
        <v>95.55729047054415</v>
      </c>
      <c r="L293" s="5">
        <f t="shared" si="74"/>
        <v>17.532351770766663</v>
      </c>
      <c r="M293" s="5">
        <f t="shared" si="81"/>
        <v>103.13334982732064</v>
      </c>
      <c r="N293" s="5">
        <f t="shared" si="75"/>
        <v>19.03102218132183</v>
      </c>
      <c r="O293" s="5">
        <f t="shared" si="82"/>
        <v>105.97468102813718</v>
      </c>
      <c r="P293" s="5">
        <f t="shared" si="76"/>
        <v>-6.011480143565028</v>
      </c>
      <c r="Q293" s="5">
        <f t="shared" si="83"/>
        <v>66.07711706040497</v>
      </c>
      <c r="R293" s="6">
        <v>17.45</v>
      </c>
    </row>
    <row r="294" spans="1:18" ht="15">
      <c r="A294" s="12">
        <v>40449</v>
      </c>
      <c r="B294" s="5">
        <v>271</v>
      </c>
      <c r="C294" s="5">
        <v>-1.625941473579462</v>
      </c>
      <c r="D294" s="6">
        <v>17.5</v>
      </c>
      <c r="E294" s="5">
        <f t="shared" si="77"/>
        <v>-82.5</v>
      </c>
      <c r="F294" s="5">
        <f t="shared" si="72"/>
        <v>0.23467737669371636</v>
      </c>
      <c r="G294" s="5">
        <f t="shared" si="78"/>
        <v>76.7621473763555</v>
      </c>
      <c r="H294" s="5">
        <f t="shared" si="73"/>
        <v>6.170668182511041</v>
      </c>
      <c r="I294" s="5">
        <f t="shared" si="79"/>
        <v>85.72370943485917</v>
      </c>
      <c r="J294" s="5">
        <f t="shared" si="74"/>
        <v>12.596609899196821</v>
      </c>
      <c r="K294" s="5">
        <f t="shared" si="80"/>
        <v>95.95131874787995</v>
      </c>
      <c r="L294" s="5">
        <f t="shared" si="74"/>
        <v>16.92025857691831</v>
      </c>
      <c r="M294" s="5">
        <f t="shared" si="81"/>
        <v>103.4969171711724</v>
      </c>
      <c r="N294" s="5">
        <f t="shared" si="75"/>
        <v>18.426840215547042</v>
      </c>
      <c r="O294" s="5">
        <f t="shared" si="82"/>
        <v>106.32384771269528</v>
      </c>
      <c r="P294" s="5">
        <f t="shared" si="76"/>
        <v>-6.587290319847043</v>
      </c>
      <c r="Q294" s="5">
        <f t="shared" si="83"/>
        <v>66.4576544901634</v>
      </c>
      <c r="R294" s="6">
        <v>17.5</v>
      </c>
    </row>
    <row r="295" spans="1:18" ht="15">
      <c r="A295" s="12">
        <v>40450</v>
      </c>
      <c r="B295" s="5">
        <v>272</v>
      </c>
      <c r="C295" s="5">
        <v>-2.024958976391854</v>
      </c>
      <c r="D295" s="6">
        <v>17.55</v>
      </c>
      <c r="E295" s="5">
        <f t="shared" si="77"/>
        <v>-83.25000000000001</v>
      </c>
      <c r="F295" s="5">
        <f t="shared" si="72"/>
        <v>-0.37811993105511543</v>
      </c>
      <c r="G295" s="5">
        <f t="shared" si="78"/>
        <v>77.17045318307179</v>
      </c>
      <c r="H295" s="5">
        <f t="shared" si="73"/>
        <v>5.543252659139847</v>
      </c>
      <c r="I295" s="5">
        <f t="shared" si="79"/>
        <v>86.1367721550602</v>
      </c>
      <c r="J295" s="5">
        <f t="shared" si="74"/>
        <v>11.971226151642117</v>
      </c>
      <c r="K295" s="5">
        <f t="shared" si="80"/>
        <v>96.34513347362068</v>
      </c>
      <c r="L295" s="5">
        <f t="shared" si="74"/>
        <v>16.309097595079344</v>
      </c>
      <c r="M295" s="5">
        <f t="shared" si="81"/>
        <v>103.8610151354783</v>
      </c>
      <c r="N295" s="5">
        <f t="shared" si="75"/>
        <v>17.823736928279338</v>
      </c>
      <c r="O295" s="5">
        <f t="shared" si="82"/>
        <v>106.6738566242862</v>
      </c>
      <c r="P295" s="5">
        <f t="shared" si="76"/>
        <v>-7.164764498600158</v>
      </c>
      <c r="Q295" s="5">
        <f t="shared" si="83"/>
        <v>66.83607063042123</v>
      </c>
      <c r="R295" s="6">
        <v>17.55</v>
      </c>
    </row>
    <row r="296" spans="1:18" ht="15">
      <c r="A296" s="12">
        <v>40451</v>
      </c>
      <c r="B296" s="5">
        <v>273</v>
      </c>
      <c r="C296" s="5">
        <v>-2.424018943389041</v>
      </c>
      <c r="D296" s="6">
        <v>17.6</v>
      </c>
      <c r="E296" s="5">
        <f t="shared" si="77"/>
        <v>-84.00000000000003</v>
      </c>
      <c r="F296" s="5">
        <f t="shared" si="72"/>
        <v>-0.9919107911752751</v>
      </c>
      <c r="G296" s="5">
        <f t="shared" si="78"/>
        <v>77.57729263962571</v>
      </c>
      <c r="H296" s="5">
        <f t="shared" si="73"/>
        <v>4.91553193747431</v>
      </c>
      <c r="I296" s="5">
        <f t="shared" si="79"/>
        <v>86.54892766502736</v>
      </c>
      <c r="J296" s="5">
        <f t="shared" si="74"/>
        <v>11.346320125081157</v>
      </c>
      <c r="K296" s="5">
        <f t="shared" si="80"/>
        <v>96.73882979862354</v>
      </c>
      <c r="L296" s="5">
        <f t="shared" si="74"/>
        <v>15.698894984494332</v>
      </c>
      <c r="M296" s="5">
        <f t="shared" si="81"/>
        <v>104.22572026869045</v>
      </c>
      <c r="N296" s="5">
        <f t="shared" si="75"/>
        <v>17.221737557885675</v>
      </c>
      <c r="O296" s="5">
        <f t="shared" si="82"/>
        <v>107.02477469347352</v>
      </c>
      <c r="P296" s="5">
        <f t="shared" si="76"/>
        <v>-7.74386839487193</v>
      </c>
      <c r="Q296" s="5">
        <f t="shared" si="83"/>
        <v>67.21242878712494</v>
      </c>
      <c r="R296" s="6">
        <v>17.6</v>
      </c>
    </row>
    <row r="297" spans="1:18" ht="15">
      <c r="A297" s="12">
        <v>40452</v>
      </c>
      <c r="B297" s="5">
        <v>274</v>
      </c>
      <c r="C297" s="5">
        <v>-2.8229982067288124</v>
      </c>
      <c r="D297" s="6">
        <v>17.65</v>
      </c>
      <c r="E297" s="5">
        <f t="shared" si="77"/>
        <v>-84.74999999999997</v>
      </c>
      <c r="F297" s="5">
        <f t="shared" si="72"/>
        <v>-1.606660843692419</v>
      </c>
      <c r="G297" s="5">
        <f t="shared" si="78"/>
        <v>77.98275632536074</v>
      </c>
      <c r="H297" s="5">
        <f t="shared" si="73"/>
        <v>4.287539102588123</v>
      </c>
      <c r="I297" s="5">
        <f t="shared" si="79"/>
        <v>86.96027709816379</v>
      </c>
      <c r="J297" s="5">
        <f t="shared" si="74"/>
        <v>10.721921238028953</v>
      </c>
      <c r="K297" s="5">
        <f t="shared" si="80"/>
        <v>97.13250193339724</v>
      </c>
      <c r="L297" s="5">
        <f t="shared" si="74"/>
        <v>15.089677189410766</v>
      </c>
      <c r="M297" s="5">
        <f t="shared" si="81"/>
        <v>104.59110837081226</v>
      </c>
      <c r="N297" s="5">
        <f t="shared" si="75"/>
        <v>16.62086768676668</v>
      </c>
      <c r="O297" s="5">
        <f t="shared" si="82"/>
        <v>107.37666827787844</v>
      </c>
      <c r="P297" s="5">
        <f t="shared" si="76"/>
        <v>-8.324568336630469</v>
      </c>
      <c r="Q297" s="5">
        <f t="shared" si="83"/>
        <v>67.58679217582791</v>
      </c>
      <c r="R297" s="6">
        <v>17.65</v>
      </c>
    </row>
    <row r="298" spans="1:18" ht="15">
      <c r="A298" s="12">
        <v>40453</v>
      </c>
      <c r="B298" s="5">
        <v>275</v>
      </c>
      <c r="C298" s="5">
        <v>-3.2217721247474</v>
      </c>
      <c r="D298" s="6">
        <v>17.7</v>
      </c>
      <c r="E298" s="5">
        <f t="shared" si="77"/>
        <v>-85.49999999999999</v>
      </c>
      <c r="F298" s="5">
        <f t="shared" si="72"/>
        <v>-2.222336207754693</v>
      </c>
      <c r="G298" s="5">
        <f t="shared" si="78"/>
        <v>78.38693459072387</v>
      </c>
      <c r="H298" s="5">
        <f t="shared" si="73"/>
        <v>3.659306996502323</v>
      </c>
      <c r="I298" s="5">
        <f t="shared" si="79"/>
        <v>87.37092098948682</v>
      </c>
      <c r="J298" s="5">
        <f t="shared" si="74"/>
        <v>10.098059000379031</v>
      </c>
      <c r="K298" s="5">
        <f t="shared" si="80"/>
        <v>97.52624323095567</v>
      </c>
      <c r="L298" s="5">
        <f t="shared" si="74"/>
        <v>14.48147095654415</v>
      </c>
      <c r="M298" s="5">
        <f t="shared" si="81"/>
        <v>104.95725455893088</v>
      </c>
      <c r="N298" s="5">
        <f t="shared" si="75"/>
        <v>16.02115325566978</v>
      </c>
      <c r="O298" s="5">
        <f t="shared" si="82"/>
        <v>107.7296032158113</v>
      </c>
      <c r="P298" s="5">
        <f t="shared" si="76"/>
        <v>-8.906831248789997</v>
      </c>
      <c r="Q298" s="5">
        <f t="shared" si="83"/>
        <v>67.95922394451608</v>
      </c>
      <c r="R298" s="6">
        <v>17.7</v>
      </c>
    </row>
    <row r="299" spans="1:18" ht="15">
      <c r="A299" s="12">
        <v>40454</v>
      </c>
      <c r="B299" s="5">
        <v>276</v>
      </c>
      <c r="C299" s="5">
        <v>-3.6202146344816004</v>
      </c>
      <c r="D299" s="6">
        <v>17.75</v>
      </c>
      <c r="E299" s="5">
        <f t="shared" si="77"/>
        <v>-86.25</v>
      </c>
      <c r="F299" s="5">
        <f t="shared" si="72"/>
        <v>-2.838903455197907</v>
      </c>
      <c r="G299" s="5">
        <f t="shared" si="78"/>
        <v>78.78991761450736</v>
      </c>
      <c r="H299" s="5">
        <f t="shared" si="73"/>
        <v>3.0308682486988823</v>
      </c>
      <c r="I299" s="5">
        <f t="shared" si="79"/>
        <v>87.7809593523375</v>
      </c>
      <c r="J299" s="5">
        <f t="shared" si="74"/>
        <v>9.474763038887412</v>
      </c>
      <c r="K299" s="5">
        <f t="shared" si="80"/>
        <v>97.9201462672095</v>
      </c>
      <c r="L299" s="5">
        <f t="shared" si="74"/>
        <v>13.874303352478597</v>
      </c>
      <c r="M299" s="5">
        <f t="shared" si="81"/>
        <v>105.32423333002447</v>
      </c>
      <c r="N299" s="5">
        <f t="shared" si="75"/>
        <v>15.42262057801521</v>
      </c>
      <c r="O299" s="5">
        <f t="shared" si="82"/>
        <v>108.08364487746844</v>
      </c>
      <c r="P299" s="5">
        <f t="shared" si="76"/>
        <v>-9.490624637382897</v>
      </c>
      <c r="Q299" s="5">
        <f t="shared" si="83"/>
        <v>68.3297871979184</v>
      </c>
      <c r="R299" s="6">
        <v>17.75</v>
      </c>
    </row>
    <row r="300" spans="1:18" ht="15">
      <c r="A300" s="12">
        <v>40455</v>
      </c>
      <c r="B300" s="5">
        <v>277</v>
      </c>
      <c r="C300" s="5">
        <v>-4.018198307956632</v>
      </c>
      <c r="D300" s="6">
        <v>17.8</v>
      </c>
      <c r="E300" s="5">
        <f t="shared" si="77"/>
        <v>-87.00000000000001</v>
      </c>
      <c r="F300" s="5">
        <f t="shared" si="72"/>
        <v>-3.4563295843693482</v>
      </c>
      <c r="G300" s="5">
        <f t="shared" si="78"/>
        <v>79.1917954622101</v>
      </c>
      <c r="H300" s="5">
        <f t="shared" si="73"/>
        <v>2.402255306307244</v>
      </c>
      <c r="I300" s="5">
        <f t="shared" si="79"/>
        <v>88.1904917546211</v>
      </c>
      <c r="J300" s="5">
        <f t="shared" si="74"/>
        <v>8.852063122424203</v>
      </c>
      <c r="K300" s="5">
        <f t="shared" si="80"/>
        <v>98.31430291902839</v>
      </c>
      <c r="L300" s="5">
        <f t="shared" si="74"/>
        <v>13.268201781025482</v>
      </c>
      <c r="M300" s="5">
        <f t="shared" si="81"/>
        <v>105.69211862118232</v>
      </c>
      <c r="N300" s="5">
        <f t="shared" si="75"/>
        <v>14.825296354248552</v>
      </c>
      <c r="O300" s="5">
        <f t="shared" si="82"/>
        <v>108.43885821381383</v>
      </c>
      <c r="P300" s="5">
        <f t="shared" si="76"/>
        <v>-10.075916573876956</v>
      </c>
      <c r="Q300" s="5">
        <f t="shared" si="83"/>
        <v>68.69854502331445</v>
      </c>
      <c r="R300" s="6">
        <v>17.8</v>
      </c>
    </row>
    <row r="301" spans="1:18" ht="15">
      <c r="A301" s="12">
        <v>40456</v>
      </c>
      <c r="B301" s="5">
        <v>278</v>
      </c>
      <c r="C301" s="5">
        <v>-4.415594412174481</v>
      </c>
      <c r="D301" s="6">
        <v>17.85</v>
      </c>
      <c r="E301" s="5">
        <f t="shared" si="77"/>
        <v>-87.75000000000003</v>
      </c>
      <c r="F301" s="5">
        <f t="shared" si="72"/>
        <v>-4.074581994179241</v>
      </c>
      <c r="G301" s="5">
        <f t="shared" si="78"/>
        <v>79.59265814555975</v>
      </c>
      <c r="H301" s="5">
        <f t="shared" si="73"/>
        <v>1.7735004640121006</v>
      </c>
      <c r="I301" s="5">
        <f t="shared" si="79"/>
        <v>88.59961739464798</v>
      </c>
      <c r="J301" s="5">
        <f t="shared" si="74"/>
        <v>8.229989187035436</v>
      </c>
      <c r="K301" s="5">
        <f t="shared" si="80"/>
        <v>98.70880444009833</v>
      </c>
      <c r="L301" s="5">
        <f t="shared" si="74"/>
        <v>12.663194000562816</v>
      </c>
      <c r="M301" s="5">
        <f t="shared" si="81"/>
        <v>106.06098386736396</v>
      </c>
      <c r="N301" s="5">
        <f t="shared" si="75"/>
        <v>14.229207686234432</v>
      </c>
      <c r="O301" s="5">
        <f t="shared" si="82"/>
        <v>108.79530780325324</v>
      </c>
      <c r="P301" s="5">
        <f t="shared" si="76"/>
        <v>-10.662675679634013</v>
      </c>
      <c r="Q301" s="5">
        <f t="shared" si="83"/>
        <v>69.06556051785508</v>
      </c>
      <c r="R301" s="6">
        <v>17.85</v>
      </c>
    </row>
    <row r="302" spans="1:18" ht="15">
      <c r="A302" s="12">
        <v>40457</v>
      </c>
      <c r="B302" s="5">
        <v>279</v>
      </c>
      <c r="C302" s="5">
        <v>-4.812272972729556</v>
      </c>
      <c r="D302" s="6">
        <v>17.9</v>
      </c>
      <c r="E302" s="5">
        <f t="shared" si="77"/>
        <v>-88.49999999999997</v>
      </c>
      <c r="F302" s="5">
        <f t="shared" si="72"/>
        <v>-4.693628458348827</v>
      </c>
      <c r="G302" s="5">
        <f t="shared" si="78"/>
        <v>79.99259568324223</v>
      </c>
      <c r="H302" s="5">
        <f t="shared" si="73"/>
        <v>1.1446358937295376</v>
      </c>
      <c r="I302" s="5">
        <f t="shared" si="79"/>
        <v>89.00843517664595</v>
      </c>
      <c r="J302" s="5">
        <f t="shared" si="74"/>
        <v>7.608571360855761</v>
      </c>
      <c r="K302" s="5">
        <f t="shared" si="80"/>
        <v>99.10374153469078</v>
      </c>
      <c r="L302" s="5">
        <f t="shared" si="74"/>
        <v>12.059308141376276</v>
      </c>
      <c r="M302" s="5">
        <f t="shared" si="81"/>
        <v>106.43090205681415</v>
      </c>
      <c r="N302" s="5">
        <f t="shared" si="75"/>
        <v>13.634382091704136</v>
      </c>
      <c r="O302" s="5">
        <f t="shared" si="82"/>
        <v>109.15305789620052</v>
      </c>
      <c r="P302" s="5">
        <f t="shared" si="76"/>
        <v>-11.250871110506068</v>
      </c>
      <c r="Q302" s="5">
        <f t="shared" si="83"/>
        <v>69.43089681741866</v>
      </c>
      <c r="R302" s="6">
        <v>17.9</v>
      </c>
    </row>
    <row r="303" spans="1:18" ht="15">
      <c r="A303" s="12">
        <v>40458</v>
      </c>
      <c r="B303" s="5">
        <v>280</v>
      </c>
      <c r="C303" s="5">
        <v>-5.208102840968193</v>
      </c>
      <c r="D303" s="6">
        <v>17.9499999999999</v>
      </c>
      <c r="E303" s="5">
        <f t="shared" si="77"/>
        <v>-89.2499999999985</v>
      </c>
      <c r="F303" s="5">
        <f t="shared" si="72"/>
        <v>-5.313437099822849</v>
      </c>
      <c r="G303" s="5">
        <f t="shared" si="78"/>
        <v>80.39169816289136</v>
      </c>
      <c r="H303" s="5">
        <f t="shared" si="73"/>
        <v>0.5156936740987822</v>
      </c>
      <c r="I303" s="5">
        <f t="shared" si="79"/>
        <v>89.41704378601528</v>
      </c>
      <c r="J303" s="5">
        <f t="shared" si="74"/>
        <v>6.987839988911645</v>
      </c>
      <c r="K303" s="5">
        <f t="shared" si="80"/>
        <v>99.49920442945353</v>
      </c>
      <c r="L303" s="5">
        <f t="shared" si="74"/>
        <v>11.456572723022079</v>
      </c>
      <c r="M303" s="5">
        <f t="shared" si="81"/>
        <v>106.80194578424026</v>
      </c>
      <c r="N303" s="5">
        <f t="shared" si="75"/>
        <v>13.04084751876971</v>
      </c>
      <c r="O303" s="5">
        <f t="shared" si="82"/>
        <v>109.51217245762602</v>
      </c>
      <c r="P303" s="5">
        <f t="shared" si="76"/>
        <v>-11.84047254156362</v>
      </c>
      <c r="Q303" s="5">
        <f t="shared" si="83"/>
        <v>69.79461712703058</v>
      </c>
      <c r="R303" s="6">
        <v>17.9499999999999</v>
      </c>
    </row>
    <row r="304" spans="1:18" s="13" customFormat="1" ht="15">
      <c r="A304" s="12">
        <v>40459</v>
      </c>
      <c r="B304" s="5">
        <v>281</v>
      </c>
      <c r="C304" s="5">
        <v>-5.602951764601058</v>
      </c>
      <c r="D304" s="13">
        <v>18</v>
      </c>
      <c r="E304" s="13">
        <f t="shared" si="77"/>
        <v>-90</v>
      </c>
      <c r="F304" s="13">
        <f t="shared" si="72"/>
        <v>-5.933976365321094</v>
      </c>
      <c r="G304" s="5">
        <f t="shared" si="78"/>
        <v>80.79005580440155</v>
      </c>
      <c r="H304" s="13">
        <f t="shared" si="73"/>
        <v>-0.11329418017123705</v>
      </c>
      <c r="I304" s="5">
        <f t="shared" si="79"/>
        <v>89.82554176440303</v>
      </c>
      <c r="J304" s="13">
        <f t="shared" si="74"/>
        <v>6.367825657845822</v>
      </c>
      <c r="K304" s="5">
        <f t="shared" si="80"/>
        <v>99.89528294333044</v>
      </c>
      <c r="L304" s="13">
        <f t="shared" si="74"/>
        <v>10.855016671723535</v>
      </c>
      <c r="M304" s="5">
        <f t="shared" si="81"/>
        <v>107.17418730185497</v>
      </c>
      <c r="N304" s="13">
        <f t="shared" si="75"/>
        <v>12.448632360508844</v>
      </c>
      <c r="O304" s="5">
        <f t="shared" si="82"/>
        <v>109.87271520767376</v>
      </c>
      <c r="P304" s="13">
        <f t="shared" si="76"/>
        <v>-12.431450151957359</v>
      </c>
      <c r="Q304" s="5">
        <f t="shared" si="83"/>
        <v>70.15678475288415</v>
      </c>
      <c r="R304" s="13">
        <v>18</v>
      </c>
    </row>
    <row r="305" spans="1:18" ht="15">
      <c r="A305" s="12">
        <v>40460</v>
      </c>
      <c r="B305" s="5">
        <v>282</v>
      </c>
      <c r="C305" s="5">
        <v>-5.996686461667566</v>
      </c>
      <c r="D305" s="6">
        <v>18.05</v>
      </c>
      <c r="E305" s="5">
        <f t="shared" si="77"/>
        <v>-90.75000000000001</v>
      </c>
      <c r="F305" s="5">
        <f t="shared" si="72"/>
        <v>-6.5552149999715175</v>
      </c>
      <c r="G305" s="5">
        <f t="shared" si="78"/>
        <v>81.18775902461292</v>
      </c>
      <c r="H305" s="5">
        <f t="shared" si="73"/>
        <v>-0.7422956890297914</v>
      </c>
      <c r="I305" s="5">
        <f t="shared" si="79"/>
        <v>90.23402758465326</v>
      </c>
      <c r="J305" s="5">
        <f t="shared" si="74"/>
        <v>5.74855922062382</v>
      </c>
      <c r="K305" s="5">
        <f t="shared" si="80"/>
        <v>100.29206655569078</v>
      </c>
      <c r="L305" s="5">
        <f t="shared" si="74"/>
        <v>10.25466933784226</v>
      </c>
      <c r="M305" s="5">
        <f t="shared" si="81"/>
        <v>107.54769856835868</v>
      </c>
      <c r="N305" s="5">
        <f t="shared" si="75"/>
        <v>11.857765469654002</v>
      </c>
      <c r="O305" s="5">
        <f t="shared" si="82"/>
        <v>110.23474966040719</v>
      </c>
      <c r="P305" s="5">
        <f t="shared" si="76"/>
        <v>-13.023774609883851</v>
      </c>
      <c r="Q305" s="5">
        <f t="shared" si="83"/>
        <v>70.51746313598888</v>
      </c>
      <c r="R305" s="6">
        <v>18.05</v>
      </c>
    </row>
    <row r="306" spans="1:18" ht="15">
      <c r="A306" s="12">
        <v>40461</v>
      </c>
      <c r="B306" s="5">
        <v>283</v>
      </c>
      <c r="C306" s="5">
        <v>-6.3891726977442955</v>
      </c>
      <c r="D306" s="6">
        <v>18.0999999999999</v>
      </c>
      <c r="E306" s="5">
        <f t="shared" si="77"/>
        <v>-91.49999999999848</v>
      </c>
      <c r="F306" s="5">
        <f t="shared" si="72"/>
        <v>-7.177122022031555</v>
      </c>
      <c r="G306" s="5">
        <f t="shared" si="78"/>
        <v>81.58489850346484</v>
      </c>
      <c r="H306" s="5">
        <f t="shared" si="73"/>
        <v>-1.3712788778818954</v>
      </c>
      <c r="I306" s="5">
        <f t="shared" si="79"/>
        <v>90.64259972573302</v>
      </c>
      <c r="J306" s="5">
        <f t="shared" si="74"/>
        <v>5.130071821217434</v>
      </c>
      <c r="K306" s="5">
        <f t="shared" si="80"/>
        <v>100.68964447278341</v>
      </c>
      <c r="L306" s="5">
        <f t="shared" si="74"/>
        <v>9.655560513401381</v>
      </c>
      <c r="M306" s="5">
        <f t="shared" si="81"/>
        <v>107.92255129596766</v>
      </c>
      <c r="N306" s="5">
        <f t="shared" si="75"/>
        <v>11.268276173356483</v>
      </c>
      <c r="O306" s="5">
        <f t="shared" si="82"/>
        <v>110.59833916077443</v>
      </c>
      <c r="P306" s="5">
        <f t="shared" si="76"/>
        <v>-13.617417057686632</v>
      </c>
      <c r="Q306" s="5">
        <f t="shared" si="83"/>
        <v>70.87671588751599</v>
      </c>
      <c r="R306" s="6">
        <v>18.0999999999999</v>
      </c>
    </row>
    <row r="307" spans="1:18" ht="15">
      <c r="A307" s="12">
        <v>40462</v>
      </c>
      <c r="B307" s="5">
        <v>284</v>
      </c>
      <c r="C307" s="5">
        <v>-6.78027536628033</v>
      </c>
      <c r="D307" s="6">
        <v>18.1499999999999</v>
      </c>
      <c r="E307" s="5">
        <f t="shared" si="77"/>
        <v>-92.2499999999985</v>
      </c>
      <c r="F307" s="5">
        <f t="shared" si="72"/>
        <v>-7.799666697627451</v>
      </c>
      <c r="G307" s="5">
        <f t="shared" si="78"/>
        <v>81.9815652516722</v>
      </c>
      <c r="H307" s="5">
        <f t="shared" si="73"/>
        <v>-2.0002117483738275</v>
      </c>
      <c r="I307" s="5">
        <f t="shared" si="79"/>
        <v>91.05135674768347</v>
      </c>
      <c r="J307" s="5">
        <f t="shared" si="74"/>
        <v>4.512394919334765</v>
      </c>
      <c r="K307" s="5">
        <f t="shared" si="80"/>
        <v>101.08810569257636</v>
      </c>
      <c r="L307" s="5">
        <f t="shared" si="74"/>
        <v>9.057720449710382</v>
      </c>
      <c r="M307" s="5">
        <f t="shared" si="81"/>
        <v>108.29881699554014</v>
      </c>
      <c r="N307" s="5">
        <f t="shared" si="75"/>
        <v>10.68019428806772</v>
      </c>
      <c r="O307" s="5">
        <f t="shared" si="82"/>
        <v>110.96354691983191</v>
      </c>
      <c r="P307" s="5">
        <f t="shared" si="76"/>
        <v>-14.212349097051352</v>
      </c>
      <c r="Q307" s="5">
        <f t="shared" si="83"/>
        <v>71.2346068258742</v>
      </c>
      <c r="R307" s="6">
        <v>18.1499999999999</v>
      </c>
    </row>
    <row r="308" spans="1:18" ht="15">
      <c r="A308" s="12">
        <v>40463</v>
      </c>
      <c r="B308" s="5">
        <v>285</v>
      </c>
      <c r="C308" s="5">
        <v>-7.169858571935291</v>
      </c>
      <c r="D308" s="6">
        <v>18.1999999999999</v>
      </c>
      <c r="E308" s="5">
        <f t="shared" si="77"/>
        <v>-92.9999999999985</v>
      </c>
      <c r="F308" s="5">
        <f t="shared" si="72"/>
        <v>-8.422818515482435</v>
      </c>
      <c r="G308" s="5">
        <f t="shared" si="78"/>
        <v>82.37785068001088</v>
      </c>
      <c r="H308" s="5">
        <f t="shared" si="73"/>
        <v>-2.629062249127548</v>
      </c>
      <c r="I308" s="5">
        <f t="shared" si="79"/>
        <v>91.46039736667424</v>
      </c>
      <c r="J308" s="5">
        <f t="shared" si="74"/>
        <v>3.8955603152234435</v>
      </c>
      <c r="K308" s="5">
        <f t="shared" si="80"/>
        <v>101.4875390680627</v>
      </c>
      <c r="L308" s="5">
        <f t="shared" si="74"/>
        <v>8.461179875099777</v>
      </c>
      <c r="M308" s="5">
        <f t="shared" si="81"/>
        <v>108.67656701987008</v>
      </c>
      <c r="N308" s="5">
        <f t="shared" si="75"/>
        <v>10.093550134539178</v>
      </c>
      <c r="O308" s="5">
        <f t="shared" si="82"/>
        <v>111.3304360482833</v>
      </c>
      <c r="P308" s="5">
        <f t="shared" si="76"/>
        <v>-14.808542774292535</v>
      </c>
      <c r="Q308" s="5">
        <f t="shared" si="83"/>
        <v>71.59120001557893</v>
      </c>
      <c r="R308" s="6">
        <v>18.1999999999999</v>
      </c>
    </row>
    <row r="309" spans="1:18" ht="15">
      <c r="A309" s="12">
        <v>40464</v>
      </c>
      <c r="B309" s="5">
        <v>286</v>
      </c>
      <c r="C309" s="5">
        <v>-7.557785716787605</v>
      </c>
      <c r="D309" s="6">
        <v>18.25</v>
      </c>
      <c r="E309" s="5">
        <f t="shared" si="77"/>
        <v>-93.75</v>
      </c>
      <c r="F309" s="5">
        <f t="shared" si="72"/>
        <v>-9.04654716161492</v>
      </c>
      <c r="G309" s="5">
        <f t="shared" si="78"/>
        <v>82.77384667031265</v>
      </c>
      <c r="H309" s="5">
        <f t="shared" si="73"/>
        <v>-3.2577982463961628</v>
      </c>
      <c r="I309" s="5">
        <f t="shared" si="79"/>
        <v>91.86982053024586</v>
      </c>
      <c r="J309" s="5">
        <f t="shared" si="74"/>
        <v>3.2796001745615966</v>
      </c>
      <c r="K309" s="5">
        <f t="shared" si="80"/>
        <v>101.88803336911444</v>
      </c>
      <c r="L309" s="5">
        <f t="shared" si="74"/>
        <v>7.865970012761879</v>
      </c>
      <c r="M309" s="5">
        <f t="shared" si="81"/>
        <v>109.05587260521818</v>
      </c>
      <c r="N309" s="5">
        <f t="shared" si="75"/>
        <v>9.508374552930864</v>
      </c>
      <c r="O309" s="5">
        <f t="shared" si="82"/>
        <v>111.69906958839039</v>
      </c>
      <c r="P309" s="5">
        <f t="shared" si="76"/>
        <v>-15.405970565739686</v>
      </c>
      <c r="Q309" s="5">
        <f t="shared" si="83"/>
        <v>71.94655980799295</v>
      </c>
      <c r="R309" s="6">
        <v>18.25</v>
      </c>
    </row>
    <row r="310" spans="1:18" ht="15">
      <c r="A310" s="12">
        <v>40465</v>
      </c>
      <c r="B310" s="5">
        <v>287</v>
      </c>
      <c r="C310" s="5">
        <v>-7.943919589274338</v>
      </c>
      <c r="D310" s="6">
        <v>18.2999999999999</v>
      </c>
      <c r="E310" s="5">
        <f t="shared" si="77"/>
        <v>-94.49999999999852</v>
      </c>
      <c r="F310" s="5">
        <f t="shared" si="72"/>
        <v>-9.670822493941698</v>
      </c>
      <c r="G310" s="5">
        <f t="shared" si="78"/>
        <v>83.16964564824697</v>
      </c>
      <c r="H310" s="5">
        <f t="shared" si="73"/>
        <v>-3.8863874945669803</v>
      </c>
      <c r="I310" s="5">
        <f t="shared" si="79"/>
        <v>92.2797254927959</v>
      </c>
      <c r="J310" s="5">
        <f t="shared" si="74"/>
        <v>2.6645470534948936</v>
      </c>
      <c r="K310" s="5">
        <f t="shared" si="80"/>
        <v>102.2896773429317</v>
      </c>
      <c r="L310" s="5">
        <f t="shared" si="74"/>
        <v>7.272122598736465</v>
      </c>
      <c r="M310" s="5">
        <f t="shared" si="81"/>
        <v>109.43680491111536</v>
      </c>
      <c r="N310" s="5">
        <f t="shared" si="75"/>
        <v>8.92469891806015</v>
      </c>
      <c r="O310" s="5">
        <f t="shared" si="82"/>
        <v>112.06951054428023</v>
      </c>
      <c r="P310" s="5">
        <f t="shared" si="76"/>
        <v>-16.004605363186663</v>
      </c>
      <c r="Q310" s="5">
        <f t="shared" si="83"/>
        <v>72.30075088399722</v>
      </c>
      <c r="R310" s="6">
        <v>18.2999999999999</v>
      </c>
    </row>
    <row r="311" spans="1:18" ht="15">
      <c r="A311" s="12">
        <v>40466</v>
      </c>
      <c r="B311" s="5">
        <v>288</v>
      </c>
      <c r="C311" s="5">
        <v>-8.32812245571573</v>
      </c>
      <c r="D311" s="6">
        <v>18.3499999999999</v>
      </c>
      <c r="E311" s="5">
        <f t="shared" si="77"/>
        <v>-95.24999999999848</v>
      </c>
      <c r="F311" s="5">
        <f t="shared" si="72"/>
        <v>-10.295614516780956</v>
      </c>
      <c r="G311" s="5">
        <f t="shared" si="78"/>
        <v>83.56534065801296</v>
      </c>
      <c r="H311" s="5">
        <f t="shared" si="73"/>
        <v>-4.514797606499861</v>
      </c>
      <c r="I311" s="5">
        <f t="shared" si="79"/>
        <v>92.69021189140405</v>
      </c>
      <c r="J311" s="5">
        <f t="shared" si="74"/>
        <v>2.050433923816877</v>
      </c>
      <c r="K311" s="5">
        <f t="shared" si="80"/>
        <v>102.6925597731666</v>
      </c>
      <c r="L311" s="5">
        <f t="shared" si="74"/>
        <v>6.679669900020767</v>
      </c>
      <c r="M311" s="5">
        <f t="shared" si="81"/>
        <v>109.81943505850376</v>
      </c>
      <c r="N311" s="5">
        <f t="shared" si="75"/>
        <v>8.342555154764566</v>
      </c>
      <c r="O311" s="5">
        <f t="shared" si="82"/>
        <v>112.44182191070237</v>
      </c>
      <c r="P311" s="5">
        <f t="shared" si="76"/>
        <v>-16.604420459425604</v>
      </c>
      <c r="Q311" s="5">
        <f t="shared" si="83"/>
        <v>72.65383829869374</v>
      </c>
      <c r="R311" s="6">
        <v>18.3499999999999</v>
      </c>
    </row>
    <row r="312" spans="1:18" ht="15">
      <c r="A312" s="12">
        <v>40467</v>
      </c>
      <c r="B312" s="5">
        <v>289</v>
      </c>
      <c r="C312" s="5">
        <v>-8.710256154272468</v>
      </c>
      <c r="D312" s="6">
        <v>18.3999999999999</v>
      </c>
      <c r="E312" s="5">
        <f t="shared" si="77"/>
        <v>-95.9999999999985</v>
      </c>
      <c r="F312" s="5">
        <f t="shared" si="72"/>
        <v>-10.920893355169847</v>
      </c>
      <c r="G312" s="5">
        <f t="shared" si="78"/>
        <v>83.96102543902059</v>
      </c>
      <c r="H312" s="5">
        <f t="shared" si="73"/>
        <v>-5.142996023608945</v>
      </c>
      <c r="I312" s="5">
        <f t="shared" si="79"/>
        <v>93.10137982203943</v>
      </c>
      <c r="J312" s="5">
        <f t="shared" si="74"/>
        <v>1.437294198366686</v>
      </c>
      <c r="K312" s="5">
        <f t="shared" si="80"/>
        <v>103.0967695377455</v>
      </c>
      <c r="L312" s="5">
        <f t="shared" si="74"/>
        <v>6.088644732857419</v>
      </c>
      <c r="M312" s="5">
        <f t="shared" si="81"/>
        <v>110.20383416622659</v>
      </c>
      <c r="N312" s="5">
        <f t="shared" si="75"/>
        <v>7.761975753425017</v>
      </c>
      <c r="O312" s="5">
        <f t="shared" si="82"/>
        <v>112.81606670023761</v>
      </c>
      <c r="P312" s="5">
        <f t="shared" si="76"/>
        <v>-17.205389533810564</v>
      </c>
      <c r="Q312" s="5">
        <f t="shared" si="83"/>
        <v>73.00588752820607</v>
      </c>
      <c r="R312" s="6">
        <v>18.3999999999999</v>
      </c>
    </row>
    <row r="313" spans="1:18" ht="15">
      <c r="A313" s="12">
        <v>40468</v>
      </c>
      <c r="B313" s="5">
        <v>290</v>
      </c>
      <c r="C313" s="5">
        <v>-9.09018219117612</v>
      </c>
      <c r="D313" s="6">
        <v>18.4499999999999</v>
      </c>
      <c r="E313" s="5">
        <f t="shared" si="77"/>
        <v>-96.7499999999985</v>
      </c>
      <c r="F313" s="5">
        <f t="shared" si="72"/>
        <v>-11.546629228997395</v>
      </c>
      <c r="G313" s="5">
        <f aca="true" t="shared" si="84" ref="G313:G344">180/PI()*ACOS((SIN(F313*PI()/180)*SIN(p*PI()/180)-SIN(F$22*PI()/180))/(COS(F313*PI()/180)*COS(p*PI()/180)))</f>
        <v>84.35679450470292</v>
      </c>
      <c r="H313" s="5">
        <f t="shared" si="73"/>
        <v>-5.770949985683295</v>
      </c>
      <c r="I313" s="5">
        <f aca="true" t="shared" si="85" ref="I313:I344">180/PI()*ACOS((SIN(H313*PI()/180)*SIN(p*PI()/180)-SIN(H$22*PI()/180))/(COS(H313*PI()/180)*COS(p*PI()/180)))</f>
        <v>93.51332991625098</v>
      </c>
      <c r="J313" s="5">
        <f t="shared" si="74"/>
        <v>0.8251617566313643</v>
      </c>
      <c r="K313" s="5">
        <f aca="true" t="shared" si="86" ref="K313:K344">180/PI()*ACOS((SIN(J313*PI()/180)*SIN(p*PI()/180)-SIN(J$22*PI()/180))/(COS(J313*PI()/180)*COS(p*PI()/180)))</f>
        <v>103.50239566546276</v>
      </c>
      <c r="L313" s="5">
        <f t="shared" si="74"/>
        <v>5.499080481169929</v>
      </c>
      <c r="M313" s="5">
        <f aca="true" t="shared" si="87" ref="M313:M344">180/PI()*ACOS((SIN(L313*PI()/180)*SIN(p*PI()/180)-SIN(L$22*PI()/180))/(COS(L313*PI()/180)*COS(p*PI()/180)))</f>
        <v>110.59007338592383</v>
      </c>
      <c r="N313" s="5">
        <f t="shared" si="75"/>
        <v>7.182993785613443</v>
      </c>
      <c r="O313" s="5">
        <f aca="true" t="shared" si="88" ref="O313:O344">180/PI()*ACOS((SIN(N313*PI()/180)*SIN(p*PI()/180)-SIN(N$22*PI()/180))/(COS(N313*PI()/180)*COS(p*PI()/180)))</f>
        <v>113.19230796900582</v>
      </c>
      <c r="P313" s="5">
        <f t="shared" si="76"/>
        <v>-17.807486637878768</v>
      </c>
      <c r="Q313" s="5">
        <f aca="true" t="shared" si="89" ref="Q313:Q344">180/PI()*ACOS((SIN(P313*PI()/180)*SIN(p*PI()/180)-SIN(P$22*PI()/180))/(COS(P313*PI()/180)*COS(p*PI()/180)))</f>
        <v>73.3569645187009</v>
      </c>
      <c r="R313" s="6">
        <v>18.4499999999999</v>
      </c>
    </row>
    <row r="314" spans="1:18" ht="15">
      <c r="A314" s="12">
        <v>40469</v>
      </c>
      <c r="B314" s="5">
        <v>291</v>
      </c>
      <c r="C314" s="5">
        <v>-9.467761839068828</v>
      </c>
      <c r="D314" s="6">
        <v>18.4999999999999</v>
      </c>
      <c r="E314" s="5">
        <f t="shared" si="77"/>
        <v>-97.49999999999851</v>
      </c>
      <c r="F314" s="5">
        <f t="shared" si="72"/>
        <v>-12.172792426884435</v>
      </c>
      <c r="G314" s="5">
        <f t="shared" si="84"/>
        <v>84.75274322356545</v>
      </c>
      <c r="H314" s="5">
        <f t="shared" si="73"/>
        <v>-6.398626500373544</v>
      </c>
      <c r="I314" s="5">
        <f t="shared" si="85"/>
        <v>93.92616341839552</v>
      </c>
      <c r="J314" s="5">
        <f t="shared" si="74"/>
        <v>0.21407097060584804</v>
      </c>
      <c r="K314" s="5">
        <f t="shared" si="86"/>
        <v>103.90952739136954</v>
      </c>
      <c r="L314" s="5">
        <f t="shared" si="74"/>
        <v>4.911011115178551</v>
      </c>
      <c r="M314" s="5">
        <f t="shared" si="87"/>
        <v>110.97822393534402</v>
      </c>
      <c r="N314" s="5">
        <f t="shared" si="75"/>
        <v>6.605642919891235</v>
      </c>
      <c r="O314" s="5">
        <f t="shared" si="88"/>
        <v>113.57060884087461</v>
      </c>
      <c r="P314" s="5">
        <f t="shared" si="76"/>
        <v>-18.410686180991778</v>
      </c>
      <c r="Q314" s="5">
        <f t="shared" si="89"/>
        <v>73.70713573772579</v>
      </c>
      <c r="R314" s="6">
        <v>18.4999999999999</v>
      </c>
    </row>
    <row r="315" spans="1:18" ht="15">
      <c r="A315" s="12">
        <v>40470</v>
      </c>
      <c r="B315" s="5">
        <v>292</v>
      </c>
      <c r="C315" s="5">
        <v>-9.842856237281545</v>
      </c>
      <c r="D315" s="6">
        <v>18.5499999999999</v>
      </c>
      <c r="E315" s="5">
        <f t="shared" si="77"/>
        <v>-98.24999999999852</v>
      </c>
      <c r="F315" s="5">
        <f t="shared" si="72"/>
        <v>-12.799353279773088</v>
      </c>
      <c r="G315" s="5">
        <f t="shared" si="84"/>
        <v>85.14896790260579</v>
      </c>
      <c r="H315" s="5">
        <f t="shared" si="73"/>
        <v>-7.02599231230352</v>
      </c>
      <c r="I315" s="5">
        <f t="shared" si="85"/>
        <v>94.33998226348072</v>
      </c>
      <c r="J315" s="5">
        <f t="shared" si="74"/>
        <v>-0.39594326906893945</v>
      </c>
      <c r="K315" s="5">
        <f t="shared" si="86"/>
        <v>104.31825421099661</v>
      </c>
      <c r="L315" s="5">
        <f t="shared" si="74"/>
        <v>4.324471210197775</v>
      </c>
      <c r="M315" s="5">
        <f t="shared" si="87"/>
        <v>111.36835713009579</v>
      </c>
      <c r="N315" s="5">
        <f t="shared" si="75"/>
        <v>6.029957437753505</v>
      </c>
      <c r="O315" s="5">
        <f t="shared" si="88"/>
        <v>113.9510325301846</v>
      </c>
      <c r="P315" s="5">
        <f t="shared" si="76"/>
        <v>-19.01496291598889</v>
      </c>
      <c r="Q315" s="5">
        <f t="shared" si="89"/>
        <v>74.05646822798559</v>
      </c>
      <c r="R315" s="6">
        <v>18.5499999999999</v>
      </c>
    </row>
    <row r="316" spans="1:18" ht="15">
      <c r="A316" s="12">
        <v>40471</v>
      </c>
      <c r="B316" s="5">
        <v>293</v>
      </c>
      <c r="C316" s="5">
        <v>-10.215326493876411</v>
      </c>
      <c r="D316" s="6">
        <v>18.5999999999999</v>
      </c>
      <c r="E316" s="5">
        <f t="shared" si="77"/>
        <v>-98.99999999999848</v>
      </c>
      <c r="F316" s="5">
        <f t="shared" si="72"/>
        <v>-13.426282134178667</v>
      </c>
      <c r="G316" s="5">
        <f t="shared" si="84"/>
        <v>85.54556587324024</v>
      </c>
      <c r="H316" s="5">
        <f t="shared" si="73"/>
        <v>-7.653013871757349</v>
      </c>
      <c r="I316" s="5">
        <f t="shared" si="85"/>
        <v>94.75488915569228</v>
      </c>
      <c r="J316" s="5">
        <f t="shared" si="74"/>
        <v>-1.004845526662425</v>
      </c>
      <c r="K316" s="5">
        <f t="shared" si="86"/>
        <v>104.72866593343811</v>
      </c>
      <c r="L316" s="5">
        <f t="shared" si="74"/>
        <v>3.7394959656230693</v>
      </c>
      <c r="M316" s="5">
        <f t="shared" si="87"/>
        <v>111.7605444138517</v>
      </c>
      <c r="N316" s="5">
        <f t="shared" si="75"/>
        <v>5.455972249720831</v>
      </c>
      <c r="O316" s="5">
        <f t="shared" si="88"/>
        <v>114.33364236299683</v>
      </c>
      <c r="P316" s="5">
        <f t="shared" si="76"/>
        <v>-19.620291924836636</v>
      </c>
      <c r="Q316" s="5">
        <f t="shared" si="89"/>
        <v>74.4050296636871</v>
      </c>
      <c r="R316" s="6">
        <v>18.5999999999999</v>
      </c>
    </row>
    <row r="317" spans="1:18" ht="15">
      <c r="A317" s="14">
        <v>40472</v>
      </c>
      <c r="B317" s="15">
        <v>294</v>
      </c>
      <c r="C317" s="15">
        <v>-10.585033789273353</v>
      </c>
      <c r="D317" s="6">
        <v>18.6499999999999</v>
      </c>
      <c r="E317" s="5">
        <f t="shared" si="77"/>
        <v>-99.7499999999985</v>
      </c>
      <c r="F317" s="5">
        <f t="shared" si="72"/>
        <v>-14.053549325054949</v>
      </c>
      <c r="G317" s="5">
        <f t="shared" si="84"/>
        <v>85.94263557988069</v>
      </c>
      <c r="H317" s="5">
        <f t="shared" si="73"/>
        <v>-8.279657302891488</v>
      </c>
      <c r="I317" s="5">
        <f t="shared" si="85"/>
        <v>95.17098764767483</v>
      </c>
      <c r="J317" s="5">
        <f t="shared" si="74"/>
        <v>-1.6125997945782335</v>
      </c>
      <c r="K317" s="5">
        <f t="shared" si="86"/>
        <v>105.14085273331683</v>
      </c>
      <c r="L317" s="5">
        <f t="shared" si="74"/>
        <v>3.1561212241137095</v>
      </c>
      <c r="M317" s="5">
        <f t="shared" si="87"/>
        <v>112.15485738701068</v>
      </c>
      <c r="N317" s="5">
        <f t="shared" si="75"/>
        <v>4.883722911579193</v>
      </c>
      <c r="O317" s="5">
        <f t="shared" si="88"/>
        <v>114.7185017968626</v>
      </c>
      <c r="P317" s="5">
        <f t="shared" si="76"/>
        <v>-20.226648604257075</v>
      </c>
      <c r="Q317" s="5">
        <f t="shared" si="89"/>
        <v>74.75288840959176</v>
      </c>
      <c r="R317" s="6">
        <v>18.6499999999999</v>
      </c>
    </row>
    <row r="318" spans="1:18" ht="15">
      <c r="A318" s="12">
        <v>40473</v>
      </c>
      <c r="B318" s="5">
        <v>295</v>
      </c>
      <c r="C318" s="5">
        <v>-10.951839481277545</v>
      </c>
      <c r="D318" s="6">
        <v>18.6999999999999</v>
      </c>
      <c r="E318" s="5">
        <f t="shared" si="77"/>
        <v>-100.4999999999985</v>
      </c>
      <c r="F318" s="5">
        <f t="shared" si="72"/>
        <v>-14.681125148222147</v>
      </c>
      <c r="G318" s="5">
        <f t="shared" si="84"/>
        <v>86.3402766713145</v>
      </c>
      <c r="H318" s="5">
        <f t="shared" si="73"/>
        <v>-8.905888371420822</v>
      </c>
      <c r="I318" s="5">
        <f t="shared" si="85"/>
        <v>95.588382220635</v>
      </c>
      <c r="J318" s="5">
        <f t="shared" si="74"/>
        <v>-2.219169466219755</v>
      </c>
      <c r="K318" s="5">
        <f t="shared" si="86"/>
        <v>105.55490520164646</v>
      </c>
      <c r="L318" s="5">
        <f t="shared" si="74"/>
        <v>2.5743834909770866</v>
      </c>
      <c r="M318" s="5">
        <f t="shared" si="87"/>
        <v>112.55136783382014</v>
      </c>
      <c r="N318" s="5">
        <f t="shared" si="75"/>
        <v>4.313245640767538</v>
      </c>
      <c r="O318" s="5">
        <f t="shared" si="88"/>
        <v>115.10567443911131</v>
      </c>
      <c r="P318" s="5">
        <f t="shared" si="76"/>
        <v>-20.834008651316708</v>
      </c>
      <c r="Q318" s="5">
        <f t="shared" si="89"/>
        <v>75.10011358292878</v>
      </c>
      <c r="R318" s="6">
        <v>18.6999999999999</v>
      </c>
    </row>
    <row r="319" spans="1:18" ht="15">
      <c r="A319" s="12">
        <v>40474</v>
      </c>
      <c r="B319" s="5">
        <v>296</v>
      </c>
      <c r="C319" s="5">
        <v>-11.315605211320069</v>
      </c>
      <c r="D319" s="6">
        <v>18.7499999999999</v>
      </c>
      <c r="E319" s="5">
        <f t="shared" si="77"/>
        <v>-101.24999999999851</v>
      </c>
      <c r="F319" s="5">
        <f t="shared" si="72"/>
        <v>-15.308979832305265</v>
      </c>
      <c r="G319" s="5">
        <f t="shared" si="84"/>
        <v>86.73859009504793</v>
      </c>
      <c r="H319" s="5">
        <f t="shared" si="73"/>
        <v>-9.531672451727461</v>
      </c>
      <c r="I319" s="5">
        <f t="shared" si="85"/>
        <v>96.00717836533346</v>
      </c>
      <c r="J319" s="5">
        <f t="shared" si="74"/>
        <v>-2.824517308472873</v>
      </c>
      <c r="K319" s="5">
        <f t="shared" si="86"/>
        <v>105.97091439559833</v>
      </c>
      <c r="L319" s="5">
        <f t="shared" si="74"/>
        <v>1.994319953758354</v>
      </c>
      <c r="M319" s="5">
        <f t="shared" si="87"/>
        <v>112.95014774795267</v>
      </c>
      <c r="N319" s="5">
        <f t="shared" si="75"/>
        <v>3.7445773329108136</v>
      </c>
      <c r="O319" s="5">
        <f t="shared" si="88"/>
        <v>115.49522406364699</v>
      </c>
      <c r="P319" s="5">
        <f t="shared" si="76"/>
        <v>-21.442348048957456</v>
      </c>
      <c r="Q319" s="5">
        <f t="shared" si="89"/>
        <v>75.44677511833426</v>
      </c>
      <c r="R319" s="6">
        <v>18.7499999999999</v>
      </c>
    </row>
    <row r="320" spans="1:18" ht="15">
      <c r="A320" s="12">
        <v>40475</v>
      </c>
      <c r="B320" s="5">
        <v>297</v>
      </c>
      <c r="C320" s="5">
        <v>-11.67619301172176</v>
      </c>
      <c r="D320" s="6">
        <v>18.7999999999999</v>
      </c>
      <c r="E320" s="5">
        <f t="shared" si="77"/>
        <v>-101.99999999999852</v>
      </c>
      <c r="F320" s="5">
        <f t="shared" si="72"/>
        <v>-15.937083510127442</v>
      </c>
      <c r="G320" s="5">
        <f t="shared" si="84"/>
        <v>87.13767819478264</v>
      </c>
      <c r="H320" s="5">
        <f t="shared" si="73"/>
        <v>-10.156974493339161</v>
      </c>
      <c r="I320" s="5">
        <f t="shared" si="85"/>
        <v>96.42748266403143</v>
      </c>
      <c r="J320" s="5">
        <f t="shared" si="74"/>
        <v>-3.4286054337812866</v>
      </c>
      <c r="K320" s="5">
        <f t="shared" si="86"/>
        <v>106.38897188717478</v>
      </c>
      <c r="L320" s="5">
        <f t="shared" si="74"/>
        <v>1.4159685020388195</v>
      </c>
      <c r="M320" s="5">
        <f t="shared" si="87"/>
        <v>113.35126935652595</v>
      </c>
      <c r="N320" s="5">
        <f t="shared" si="75"/>
        <v>3.177755578496005</v>
      </c>
      <c r="O320" s="5">
        <f t="shared" si="88"/>
        <v>115.88721462623836</v>
      </c>
      <c r="P320" s="5">
        <f t="shared" si="76"/>
        <v>-22.051643051448814</v>
      </c>
      <c r="Q320" s="5">
        <f t="shared" si="89"/>
        <v>75.79294383599463</v>
      </c>
      <c r="R320" s="6">
        <v>18.7999999999999</v>
      </c>
    </row>
    <row r="321" spans="1:18" ht="15">
      <c r="A321" s="12">
        <v>40476</v>
      </c>
      <c r="B321" s="5">
        <v>298</v>
      </c>
      <c r="C321" s="5">
        <v>-12.033465413786427</v>
      </c>
      <c r="D321" s="6">
        <v>18.8499999999999</v>
      </c>
      <c r="E321" s="5">
        <f t="shared" si="77"/>
        <v>-102.74999999999848</v>
      </c>
      <c r="F321" s="5">
        <f t="shared" si="72"/>
        <v>-16.565406189500735</v>
      </c>
      <c r="G321" s="5">
        <f t="shared" si="84"/>
        <v>87.53764481120382</v>
      </c>
      <c r="H321" s="5">
        <f t="shared" si="73"/>
        <v>-10.781758986723426</v>
      </c>
      <c r="I321" s="5">
        <f t="shared" si="85"/>
        <v>96.84940287345503</v>
      </c>
      <c r="J321" s="5">
        <f t="shared" si="74"/>
        <v>-4.03139527179089</v>
      </c>
      <c r="K321" s="5">
        <f t="shared" si="86"/>
        <v>106.809169810783</v>
      </c>
      <c r="L321" s="5">
        <f t="shared" si="74"/>
        <v>0.8393677474451325</v>
      </c>
      <c r="M321" s="5">
        <f t="shared" si="87"/>
        <v>113.75480514254905</v>
      </c>
      <c r="N321" s="5">
        <f t="shared" si="75"/>
        <v>2.612818679687265</v>
      </c>
      <c r="O321" s="5">
        <f t="shared" si="88"/>
        <v>116.28171027828351</v>
      </c>
      <c r="P321" s="5">
        <f t="shared" si="76"/>
        <v>-22.661870169739572</v>
      </c>
      <c r="Q321" s="5">
        <f t="shared" si="89"/>
        <v>76.1386915131884</v>
      </c>
      <c r="R321" s="6">
        <v>18.8499999999999</v>
      </c>
    </row>
    <row r="322" spans="1:18" ht="15">
      <c r="A322" s="12">
        <v>40477</v>
      </c>
      <c r="B322" s="5">
        <v>299</v>
      </c>
      <c r="C322" s="5">
        <v>-12.387285556528447</v>
      </c>
      <c r="D322" s="6">
        <v>18.8999999999999</v>
      </c>
      <c r="E322" s="5">
        <f t="shared" si="77"/>
        <v>-103.4999999999985</v>
      </c>
      <c r="F322" s="5">
        <f t="shared" si="72"/>
        <v>-17.193917723354406</v>
      </c>
      <c r="G322" s="5">
        <f t="shared" si="84"/>
        <v>87.93859538626796</v>
      </c>
      <c r="H322" s="5">
        <f t="shared" si="73"/>
        <v>-11.40598992834258</v>
      </c>
      <c r="I322" s="5">
        <f t="shared" si="85"/>
        <v>97.27304800883881</v>
      </c>
      <c r="J322" s="5">
        <f t="shared" si="74"/>
        <v>-4.632847540540863</v>
      </c>
      <c r="K322" s="5">
        <f t="shared" si="86"/>
        <v>107.23160090969743</v>
      </c>
      <c r="L322" s="5">
        <f t="shared" si="74"/>
        <v>0.2645570438697115</v>
      </c>
      <c r="M322" s="5">
        <f t="shared" si="87"/>
        <v>114.16082786577202</v>
      </c>
      <c r="N322" s="5">
        <f t="shared" si="75"/>
        <v>2.049805667274775</v>
      </c>
      <c r="O322" s="5">
        <f t="shared" si="88"/>
        <v>116.67877537902406</v>
      </c>
      <c r="P322" s="5">
        <f t="shared" si="76"/>
        <v>-23.27300615668614</v>
      </c>
      <c r="Q322" s="5">
        <f t="shared" si="89"/>
        <v>76.48409095943525</v>
      </c>
      <c r="R322" s="6">
        <v>18.8999999999999</v>
      </c>
    </row>
    <row r="323" spans="1:18" ht="15">
      <c r="A323" s="12">
        <v>40478</v>
      </c>
      <c r="B323" s="5">
        <v>300</v>
      </c>
      <c r="C323" s="5">
        <v>-12.737517295836877</v>
      </c>
      <c r="D323" s="6">
        <v>18.9499999999999</v>
      </c>
      <c r="E323" s="5">
        <f t="shared" si="77"/>
        <v>-104.2499999999985</v>
      </c>
      <c r="F323" s="5">
        <f t="shared" si="72"/>
        <v>-17.822587779136985</v>
      </c>
      <c r="G323" s="5">
        <f t="shared" si="84"/>
        <v>88.34063707118862</v>
      </c>
      <c r="H323" s="5">
        <f t="shared" si="73"/>
        <v>-12.029630784912957</v>
      </c>
      <c r="I323" s="5">
        <f t="shared" si="85"/>
        <v>97.69852842910723</v>
      </c>
      <c r="J323" s="5">
        <f t="shared" si="74"/>
        <v>-5.232922217179073</v>
      </c>
      <c r="K323" s="5">
        <f t="shared" si="86"/>
        <v>107.65635858138981</v>
      </c>
      <c r="L323" s="5">
        <f t="shared" si="74"/>
        <v>-0.3084234920976326</v>
      </c>
      <c r="M323" s="5">
        <f t="shared" si="87"/>
        <v>114.56941058190974</v>
      </c>
      <c r="N323" s="5">
        <f t="shared" si="75"/>
        <v>1.48875631775145</v>
      </c>
      <c r="O323" s="5">
        <f t="shared" si="88"/>
        <v>117.07847450617997</v>
      </c>
      <c r="P323" s="5">
        <f t="shared" si="76"/>
        <v>-23.8850279921323</v>
      </c>
      <c r="Q323" s="5">
        <f t="shared" si="89"/>
        <v>76.82921609547883</v>
      </c>
      <c r="R323" s="6">
        <v>18.9499999999999</v>
      </c>
    </row>
    <row r="324" spans="1:18" s="13" customFormat="1" ht="15">
      <c r="A324" s="12">
        <v>40479</v>
      </c>
      <c r="B324" s="5">
        <v>301</v>
      </c>
      <c r="C324" s="5">
        <v>-13.084025313877985</v>
      </c>
      <c r="D324" s="13">
        <v>18.9999999999999</v>
      </c>
      <c r="E324" s="13">
        <f t="shared" si="77"/>
        <v>-104.99999999999851</v>
      </c>
      <c r="F324" s="13">
        <f t="shared" si="72"/>
        <v>-18.451385807426668</v>
      </c>
      <c r="G324" s="5">
        <f t="shared" si="84"/>
        <v>88.74387883832841</v>
      </c>
      <c r="H324" s="13">
        <f t="shared" si="73"/>
        <v>-12.65264445681127</v>
      </c>
      <c r="I324" s="5">
        <f t="shared" si="85"/>
        <v>98.12595592324999</v>
      </c>
      <c r="J324" s="13">
        <f t="shared" si="74"/>
        <v>-5.831578508181526</v>
      </c>
      <c r="K324" s="5">
        <f t="shared" si="86"/>
        <v>108.0835369217003</v>
      </c>
      <c r="L324" s="13">
        <f t="shared" si="74"/>
        <v>-0.8795329605293144</v>
      </c>
      <c r="M324" s="5">
        <f t="shared" si="87"/>
        <v>114.98062666020522</v>
      </c>
      <c r="N324" s="13">
        <f t="shared" si="75"/>
        <v>0.9297111705092875</v>
      </c>
      <c r="O324" s="5">
        <f t="shared" si="88"/>
        <v>117.48087246497018</v>
      </c>
      <c r="P324" s="13">
        <f t="shared" si="76"/>
        <v>-24.497912867814627</v>
      </c>
      <c r="Q324" s="5">
        <f t="shared" si="89"/>
        <v>77.17414203634789</v>
      </c>
      <c r="R324" s="13">
        <v>18.9999999999999</v>
      </c>
    </row>
    <row r="325" spans="1:19" ht="15">
      <c r="A325" s="12">
        <v>40480</v>
      </c>
      <c r="B325" s="5">
        <v>302</v>
      </c>
      <c r="C325" s="5">
        <v>-13.42667522853601</v>
      </c>
      <c r="D325" s="6">
        <v>19.0499999999999</v>
      </c>
      <c r="E325" s="5">
        <f t="shared" si="77"/>
        <v>-105.74999999999852</v>
      </c>
      <c r="F325" s="5">
        <f t="shared" si="72"/>
        <v>-19.080281009679958</v>
      </c>
      <c r="G325" s="5">
        <f t="shared" si="84"/>
        <v>89.14843159721661</v>
      </c>
      <c r="H325" s="5">
        <f t="shared" si="73"/>
        <v>-13.27499324056872</v>
      </c>
      <c r="I325" s="5">
        <f t="shared" si="85"/>
        <v>98.55544379794365</v>
      </c>
      <c r="J325" s="5">
        <f t="shared" si="74"/>
        <v>-6.428774819055509</v>
      </c>
      <c r="K325" s="5">
        <f t="shared" si="86"/>
        <v>108.51323076781301</v>
      </c>
      <c r="L325" s="5">
        <f t="shared" si="74"/>
        <v>-1.448729657313861</v>
      </c>
      <c r="M325" s="5">
        <f t="shared" si="87"/>
        <v>115.3945497992913</v>
      </c>
      <c r="N325" s="5">
        <f t="shared" si="75"/>
        <v>0.3727115451466102</v>
      </c>
      <c r="O325" s="5">
        <f t="shared" si="88"/>
        <v>117.88603429548067</v>
      </c>
      <c r="P325" s="5">
        <f t="shared" si="76"/>
        <v>-25.1116381720651</v>
      </c>
      <c r="Q325" s="5">
        <f t="shared" si="89"/>
        <v>77.51894517876032</v>
      </c>
      <c r="R325" s="6">
        <v>19.0499999999999</v>
      </c>
      <c r="S325" s="5"/>
    </row>
    <row r="326" spans="1:19" ht="15">
      <c r="A326" s="12">
        <v>40481</v>
      </c>
      <c r="B326" s="5">
        <v>303</v>
      </c>
      <c r="C326" s="5">
        <v>-13.765333702693207</v>
      </c>
      <c r="D326" s="6">
        <v>19.0999999999999</v>
      </c>
      <c r="E326" s="5">
        <f t="shared" si="77"/>
        <v>-106.49999999999848</v>
      </c>
      <c r="F326" s="5">
        <f t="shared" si="72"/>
        <v>-19.709242305045507</v>
      </c>
      <c r="G326" s="5">
        <f t="shared" si="84"/>
        <v>89.55440831492281</v>
      </c>
      <c r="H326" s="5">
        <f t="shared" si="73"/>
        <v>-13.896638790392414</v>
      </c>
      <c r="I326" s="5">
        <f t="shared" si="85"/>
        <v>98.9871069664681</v>
      </c>
      <c r="J326" s="5">
        <f t="shared" si="74"/>
        <v>-7.0244687235075265</v>
      </c>
      <c r="K326" s="5">
        <f t="shared" si="86"/>
        <v>108.9455357399924</v>
      </c>
      <c r="L326" s="5">
        <f t="shared" si="74"/>
        <v>-2.015971053108851</v>
      </c>
      <c r="M326" s="5">
        <f t="shared" si="87"/>
        <v>115.81125404130364</v>
      </c>
      <c r="N326" s="5">
        <f t="shared" si="75"/>
        <v>-0.18220044112423125</v>
      </c>
      <c r="O326" s="5">
        <f t="shared" si="88"/>
        <v>118.294025278335</v>
      </c>
      <c r="P326" s="5">
        <f t="shared" si="76"/>
        <v>-25.726181474280768</v>
      </c>
      <c r="Q326" s="5">
        <f t="shared" si="89"/>
        <v>77.86370329315523</v>
      </c>
      <c r="R326" s="6">
        <v>19.0999999999999</v>
      </c>
      <c r="S326" s="5"/>
    </row>
    <row r="327" spans="1:19" ht="15">
      <c r="A327" s="12">
        <v>40482</v>
      </c>
      <c r="B327" s="5">
        <v>304</v>
      </c>
      <c r="C327" s="5">
        <v>-14.099868553148468</v>
      </c>
      <c r="D327" s="6">
        <v>19.1499999999999</v>
      </c>
      <c r="E327" s="5">
        <f t="shared" si="77"/>
        <v>-107.2499999999985</v>
      </c>
      <c r="F327" s="5">
        <f t="shared" si="72"/>
        <v>-20.33823829616661</v>
      </c>
      <c r="G327" s="5">
        <f t="shared" si="84"/>
        <v>89.96192414102921</v>
      </c>
      <c r="H327" s="5">
        <f t="shared" si="73"/>
        <v>-14.517542078652605</v>
      </c>
      <c r="I327" s="5">
        <f t="shared" si="85"/>
        <v>99.4210620389626</v>
      </c>
      <c r="J327" s="5">
        <f t="shared" si="74"/>
        <v>-7.6186169320587105</v>
      </c>
      <c r="K327" s="5">
        <f t="shared" si="86"/>
        <v>109.38054828202763</v>
      </c>
      <c r="L327" s="5">
        <f t="shared" si="74"/>
        <v>-2.581213772099803</v>
      </c>
      <c r="M327" s="5">
        <f t="shared" si="87"/>
        <v>116.2308137841917</v>
      </c>
      <c r="N327" s="5">
        <f t="shared" si="75"/>
        <v>-0.7349818559811896</v>
      </c>
      <c r="O327" s="5">
        <f t="shared" si="88"/>
        <v>118.70491093861978</v>
      </c>
      <c r="P327" s="5">
        <f t="shared" si="76"/>
        <v>-26.341520509128827</v>
      </c>
      <c r="Q327" s="5">
        <f t="shared" si="89"/>
        <v>78.20849562066265</v>
      </c>
      <c r="R327" s="6">
        <v>19.1499999999999</v>
      </c>
      <c r="S327" s="5"/>
    </row>
    <row r="328" spans="1:19" ht="15">
      <c r="A328" s="12">
        <v>40483</v>
      </c>
      <c r="B328" s="5">
        <v>305</v>
      </c>
      <c r="C328" s="5">
        <v>-14.430148858976244</v>
      </c>
      <c r="D328" s="6">
        <v>19.1999999999999</v>
      </c>
      <c r="E328" s="5">
        <f t="shared" si="77"/>
        <v>-107.9999999999985</v>
      </c>
      <c r="F328" s="5">
        <f t="shared" si="72"/>
        <v>-20.967237233890426</v>
      </c>
      <c r="G328" s="5">
        <f t="shared" si="84"/>
        <v>90.3710965374556</v>
      </c>
      <c r="H328" s="5">
        <f t="shared" si="73"/>
        <v>-15.137663355271357</v>
      </c>
      <c r="I328" s="5">
        <f t="shared" si="85"/>
        <v>99.8574274140597</v>
      </c>
      <c r="J328" s="5">
        <f t="shared" si="74"/>
        <v>-8.2111752600904</v>
      </c>
      <c r="K328" s="5">
        <f t="shared" si="86"/>
        <v>109.81836570032316</v>
      </c>
      <c r="L328" s="5">
        <f t="shared" si="74"/>
        <v>-3.144413570572438</v>
      </c>
      <c r="M328" s="5">
        <f t="shared" si="87"/>
        <v>116.65330379216813</v>
      </c>
      <c r="N328" s="5">
        <f t="shared" si="75"/>
        <v>-1.2855889344217963</v>
      </c>
      <c r="O328" s="5">
        <f t="shared" si="88"/>
        <v>119.11875704801001</v>
      </c>
      <c r="P328" s="5">
        <f t="shared" si="76"/>
        <v>-26.95763316045186</v>
      </c>
      <c r="Q328" s="5">
        <f t="shared" si="89"/>
        <v>78.55340297534384</v>
      </c>
      <c r="R328" s="6">
        <v>19.1999999999999</v>
      </c>
      <c r="S328" s="5"/>
    </row>
    <row r="329" spans="1:19" ht="15">
      <c r="A329" s="12">
        <v>40484</v>
      </c>
      <c r="B329" s="5">
        <v>306</v>
      </c>
      <c r="C329" s="5">
        <v>-14.756045069127163</v>
      </c>
      <c r="D329" s="6">
        <v>19.2499999999999</v>
      </c>
      <c r="E329" s="5">
        <f t="shared" si="77"/>
        <v>-108.74999999999851</v>
      </c>
      <c r="F329" s="5">
        <f t="shared" si="72"/>
        <v>-21.596206980799458</v>
      </c>
      <c r="G329" s="5">
        <f t="shared" si="84"/>
        <v>90.78204541340477</v>
      </c>
      <c r="H329" s="5">
        <f t="shared" si="73"/>
        <v>-15.756962105948386</v>
      </c>
      <c r="I329" s="5">
        <f t="shared" si="85"/>
        <v>100.29632337193154</v>
      </c>
      <c r="J329" s="5">
        <f t="shared" si="74"/>
        <v>-8.80209859530563</v>
      </c>
      <c r="K329" s="5">
        <f t="shared" si="86"/>
        <v>110.25908620156392</v>
      </c>
      <c r="L329" s="5">
        <f t="shared" si="74"/>
        <v>-3.705525315309125</v>
      </c>
      <c r="M329" s="5">
        <f t="shared" si="87"/>
        <v>117.07879920423142</v>
      </c>
      <c r="N329" s="5">
        <f t="shared" si="75"/>
        <v>-1.8339770611336073</v>
      </c>
      <c r="O329" s="5">
        <f t="shared" si="88"/>
        <v>119.5356296250373</v>
      </c>
      <c r="P329" s="5">
        <f t="shared" si="76"/>
        <v>-27.5744974448372</v>
      </c>
      <c r="Q329" s="5">
        <f t="shared" si="89"/>
        <v>78.89850785206357</v>
      </c>
      <c r="R329" s="6">
        <v>19.2499999999999</v>
      </c>
      <c r="S329" s="5"/>
    </row>
    <row r="330" spans="1:19" ht="15">
      <c r="A330" s="12">
        <v>40485</v>
      </c>
      <c r="B330" s="5">
        <v>307</v>
      </c>
      <c r="C330" s="5">
        <v>-15.077429109074425</v>
      </c>
      <c r="D330" s="6">
        <v>19.2999999999999</v>
      </c>
      <c r="E330" s="5">
        <f t="shared" si="77"/>
        <v>-109.49999999999852</v>
      </c>
      <c r="F330" s="5">
        <f t="shared" si="72"/>
        <v>-22.225114973474348</v>
      </c>
      <c r="G330" s="5">
        <f t="shared" si="84"/>
        <v>91.19489326570884</v>
      </c>
      <c r="H330" s="5">
        <f t="shared" si="73"/>
        <v>-16.37539700915688</v>
      </c>
      <c r="I330" s="5">
        <f t="shared" si="85"/>
        <v>100.73787216877501</v>
      </c>
      <c r="J330" s="5">
        <f t="shared" si="74"/>
        <v>-9.39134086459235</v>
      </c>
      <c r="K330" s="5">
        <f t="shared" si="86"/>
        <v>110.70280892887402</v>
      </c>
      <c r="L330" s="5">
        <f t="shared" si="74"/>
        <v>-4.264502961820968</v>
      </c>
      <c r="M330" s="5">
        <f t="shared" si="87"/>
        <v>117.50737554068857</v>
      </c>
      <c r="N330" s="5">
        <f t="shared" si="75"/>
        <v>-2.3801007528225226</v>
      </c>
      <c r="O330" s="5">
        <f t="shared" si="88"/>
        <v>119.95559493343661</v>
      </c>
      <c r="P330" s="5">
        <f t="shared" si="76"/>
        <v>-28.192091494810533</v>
      </c>
      <c r="Q330" s="5">
        <f t="shared" si="89"/>
        <v>79.24389454038462</v>
      </c>
      <c r="R330" s="6">
        <v>19.2999999999999</v>
      </c>
      <c r="S330" s="5"/>
    </row>
    <row r="331" spans="1:19" ht="15">
      <c r="A331" s="12">
        <v>40486</v>
      </c>
      <c r="B331" s="5">
        <v>308</v>
      </c>
      <c r="C331" s="5">
        <v>-15.394174486311051</v>
      </c>
      <c r="D331" s="6">
        <v>19.3499999999999</v>
      </c>
      <c r="E331" s="5">
        <f t="shared" si="77"/>
        <v>-110.24999999999848</v>
      </c>
      <c r="F331" s="5">
        <f t="shared" si="72"/>
        <v>-22.853928183392824</v>
      </c>
      <c r="G331" s="5">
        <f t="shared" si="84"/>
        <v>91.6097653248702</v>
      </c>
      <c r="H331" s="5">
        <f t="shared" si="73"/>
        <v>-16.99292589184059</v>
      </c>
      <c r="I331" s="5">
        <f t="shared" si="85"/>
        <v>101.1821981327556</v>
      </c>
      <c r="J331" s="5">
        <f t="shared" si="74"/>
        <v>-9.978855000276338</v>
      </c>
      <c r="K331" s="5">
        <f t="shared" si="86"/>
        <v>111.14963399637679</v>
      </c>
      <c r="L331" s="5">
        <f t="shared" si="74"/>
        <v>-4.821299532429464</v>
      </c>
      <c r="M331" s="5">
        <f t="shared" si="87"/>
        <v>117.93910870760057</v>
      </c>
      <c r="N331" s="5">
        <f t="shared" si="75"/>
        <v>-2.923913640518081</v>
      </c>
      <c r="O331" s="5">
        <f t="shared" si="88"/>
        <v>120.37871947850432</v>
      </c>
      <c r="P331" s="5">
        <f t="shared" si="76"/>
        <v>-28.810393541610974</v>
      </c>
      <c r="Q331" s="5">
        <f t="shared" si="89"/>
        <v>79.58964924490625</v>
      </c>
      <c r="R331" s="6">
        <v>19.3499999999999</v>
      </c>
      <c r="S331" s="5"/>
    </row>
    <row r="332" spans="1:19" ht="15">
      <c r="A332" s="12">
        <v>40487</v>
      </c>
      <c r="B332" s="5">
        <v>309</v>
      </c>
      <c r="C332" s="5">
        <v>-15.70615639450671</v>
      </c>
      <c r="D332" s="6">
        <v>19.3999999999999</v>
      </c>
      <c r="E332" s="5">
        <f t="shared" si="77"/>
        <v>-110.9999999999985</v>
      </c>
      <c r="F332" s="5">
        <f t="shared" si="72"/>
        <v>-23.48261307636444</v>
      </c>
      <c r="G332" s="5">
        <f t="shared" si="84"/>
        <v>92.02678970710663</v>
      </c>
      <c r="H332" s="5">
        <f t="shared" si="73"/>
        <v>-17.609505683742608</v>
      </c>
      <c r="I332" s="5">
        <f t="shared" si="85"/>
        <v>101.6294277614214</v>
      </c>
      <c r="J332" s="5">
        <f t="shared" si="74"/>
        <v>-10.564592905754058</v>
      </c>
      <c r="K332" s="5">
        <f t="shared" si="86"/>
        <v>111.59966252205348</v>
      </c>
      <c r="L332" s="5">
        <f t="shared" si="74"/>
        <v>-5.375867094214332</v>
      </c>
      <c r="M332" s="5">
        <f t="shared" si="87"/>
        <v>118.37407499906459</v>
      </c>
      <c r="N332" s="5">
        <f t="shared" si="75"/>
        <v>-3.465368451877291</v>
      </c>
      <c r="O332" s="5">
        <f t="shared" si="88"/>
        <v>120.80507000139447</v>
      </c>
      <c r="P332" s="5">
        <f t="shared" si="76"/>
        <v>-29.429381897502758</v>
      </c>
      <c r="Q332" s="5">
        <f t="shared" si="89"/>
        <v>79.93586021250452</v>
      </c>
      <c r="R332" s="6">
        <v>19.3999999999999</v>
      </c>
      <c r="S332" s="5"/>
    </row>
    <row r="333" spans="1:19" ht="15">
      <c r="A333" s="12">
        <v>40488</v>
      </c>
      <c r="B333" s="5">
        <v>310</v>
      </c>
      <c r="C333" s="5">
        <v>-16.013251816134666</v>
      </c>
      <c r="D333" s="6">
        <v>19.4499999999999</v>
      </c>
      <c r="E333" s="5">
        <f t="shared" si="77"/>
        <v>-111.7499999999985</v>
      </c>
      <c r="F333" s="5">
        <f t="shared" si="72"/>
        <v>-24.111135570393564</v>
      </c>
      <c r="G333" s="5">
        <f t="shared" si="84"/>
        <v>92.4460975727223</v>
      </c>
      <c r="H333" s="5">
        <f t="shared" si="73"/>
        <v>-18.22509237029285</v>
      </c>
      <c r="I333" s="5">
        <f t="shared" si="85"/>
        <v>102.07968982058885</v>
      </c>
      <c r="J333" s="5">
        <f t="shared" si="74"/>
        <v>-11.148505420496164</v>
      </c>
      <c r="K333" s="5">
        <f t="shared" si="86"/>
        <v>112.05299665878572</v>
      </c>
      <c r="L333" s="5">
        <f t="shared" si="74"/>
        <v>-5.9281567368450645</v>
      </c>
      <c r="M333" s="5">
        <f t="shared" si="87"/>
        <v>118.81235109724165</v>
      </c>
      <c r="N333" s="5">
        <f t="shared" si="75"/>
        <v>-4.004416993509313</v>
      </c>
      <c r="O333" s="5">
        <f t="shared" si="88"/>
        <v>121.23471347127592</v>
      </c>
      <c r="P333" s="5">
        <f t="shared" si="76"/>
        <v>-30.04903493757325</v>
      </c>
      <c r="Q333" s="5">
        <f t="shared" si="89"/>
        <v>80.28261786696777</v>
      </c>
      <c r="R333" s="6">
        <v>19.4499999999999</v>
      </c>
      <c r="S333" s="5"/>
    </row>
    <row r="334" spans="1:19" ht="15">
      <c r="A334" s="12">
        <v>40489</v>
      </c>
      <c r="B334" s="5">
        <v>311</v>
      </c>
      <c r="C334" s="5">
        <v>-16.315339623383903</v>
      </c>
      <c r="D334" s="6">
        <v>19.4999999999999</v>
      </c>
      <c r="E334" s="5">
        <f t="shared" si="77"/>
        <v>-112.49999999999851</v>
      </c>
      <c r="F334" s="5">
        <f t="shared" si="72"/>
        <v>-24.739460991859108</v>
      </c>
      <c r="G334" s="5">
        <f t="shared" si="84"/>
        <v>92.86782329114452</v>
      </c>
      <c r="H334" s="5">
        <f t="shared" si="73"/>
        <v>-18.83964094398188</v>
      </c>
      <c r="I334" s="5">
        <f t="shared" si="85"/>
        <v>102.53311544469268</v>
      </c>
      <c r="J334" s="5">
        <f t="shared" si="74"/>
        <v>-11.730542284416936</v>
      </c>
      <c r="K334" s="5">
        <f t="shared" si="86"/>
        <v>112.50973962345577</v>
      </c>
      <c r="L334" s="5">
        <f t="shared" si="74"/>
        <v>-6.4781185503182925</v>
      </c>
      <c r="M334" s="5">
        <f t="shared" si="87"/>
        <v>119.2540140700317</v>
      </c>
      <c r="N334" s="5">
        <f t="shared" si="75"/>
        <v>-4.54101013334767</v>
      </c>
      <c r="O334" s="5">
        <f t="shared" si="88"/>
        <v>121.66771707526833</v>
      </c>
      <c r="P334" s="5">
        <f t="shared" si="76"/>
        <v>-30.669331080965765</v>
      </c>
      <c r="Q334" s="5">
        <f t="shared" si="89"/>
        <v>80.6300149515648</v>
      </c>
      <c r="R334" s="6">
        <v>19.4999999999999</v>
      </c>
      <c r="S334" s="5"/>
    </row>
    <row r="335" spans="1:19" ht="15">
      <c r="A335" s="12">
        <v>40490</v>
      </c>
      <c r="B335" s="5">
        <v>312</v>
      </c>
      <c r="C335" s="5">
        <v>-16.6123006771745</v>
      </c>
      <c r="D335" s="6">
        <v>19.5499999999999</v>
      </c>
      <c r="E335" s="5">
        <f t="shared" si="77"/>
        <v>-113.24999999999852</v>
      </c>
      <c r="F335" s="5">
        <f t="shared" si="72"/>
        <v>-25.367554029890172</v>
      </c>
      <c r="G335" s="5">
        <f t="shared" si="84"/>
        <v>93.29210461297912</v>
      </c>
      <c r="H335" s="5">
        <f t="shared" si="73"/>
        <v>-19.453105354144455</v>
      </c>
      <c r="I335" s="5">
        <f t="shared" si="85"/>
        <v>102.98983823857839</v>
      </c>
      <c r="J335" s="5">
        <f t="shared" si="74"/>
        <v>-12.310652101604543</v>
      </c>
      <c r="K335" s="5">
        <f t="shared" si="86"/>
        <v>112.96999572396435</v>
      </c>
      <c r="L335" s="5">
        <f t="shared" si="74"/>
        <v>-7.025701602623326</v>
      </c>
      <c r="M335" s="5">
        <f t="shared" si="87"/>
        <v>119.69914136629097</v>
      </c>
      <c r="N335" s="5">
        <f t="shared" si="75"/>
        <v>-5.0750977830966235</v>
      </c>
      <c r="O335" s="5">
        <f t="shared" si="88"/>
        <v>122.10414820607022</v>
      </c>
      <c r="P335" s="5">
        <f t="shared" si="76"/>
        <v>-31.29024877148879</v>
      </c>
      <c r="Q335" s="5">
        <f t="shared" si="89"/>
        <v>80.97814668012536</v>
      </c>
      <c r="R335" s="6">
        <v>19.5499999999999</v>
      </c>
      <c r="S335" s="5"/>
    </row>
    <row r="336" spans="1:19" ht="15">
      <c r="A336" s="12">
        <v>40491</v>
      </c>
      <c r="B336" s="5">
        <v>313</v>
      </c>
      <c r="C336" s="5">
        <v>-16.90401792409927</v>
      </c>
      <c r="D336" s="6">
        <v>19.5999999999999</v>
      </c>
      <c r="E336" s="5">
        <f t="shared" si="77"/>
        <v>-113.99999999999848</v>
      </c>
      <c r="F336" s="5">
        <f t="shared" si="72"/>
        <v>-25.995378688811826</v>
      </c>
      <c r="G336" s="5">
        <f t="shared" si="84"/>
        <v>93.71908284945482</v>
      </c>
      <c r="H336" s="5">
        <f t="shared" si="73"/>
        <v>-20.065438455076528</v>
      </c>
      <c r="I336" s="5">
        <f t="shared" si="85"/>
        <v>103.44999438070457</v>
      </c>
      <c r="J336" s="5">
        <f t="shared" si="74"/>
        <v>-12.888782303411892</v>
      </c>
      <c r="K336" s="5">
        <f t="shared" si="86"/>
        <v>113.43387038401394</v>
      </c>
      <c r="L336" s="5">
        <f t="shared" si="74"/>
        <v>-7.570853917362869</v>
      </c>
      <c r="M336" s="5">
        <f t="shared" si="87"/>
        <v>120.14781080848017</v>
      </c>
      <c r="N336" s="5">
        <f t="shared" si="75"/>
        <v>-5.606628880782755</v>
      </c>
      <c r="O336" s="5">
        <f t="shared" si="88"/>
        <v>122.54407444718801</v>
      </c>
      <c r="P336" s="5">
        <f t="shared" si="76"/>
        <v>-31.91176645754093</v>
      </c>
      <c r="Q336" s="5">
        <f t="shared" si="89"/>
        <v>81.3271108972634</v>
      </c>
      <c r="R336" s="6">
        <v>19.5999999999999</v>
      </c>
      <c r="S336" s="5"/>
    </row>
    <row r="337" spans="1:19" ht="15">
      <c r="A337" s="12">
        <v>40492</v>
      </c>
      <c r="B337" s="5">
        <v>314</v>
      </c>
      <c r="C337" s="5">
        <v>-17.19037649111889</v>
      </c>
      <c r="D337" s="6">
        <v>19.6499999999999</v>
      </c>
      <c r="E337" s="5">
        <f t="shared" si="77"/>
        <v>-114.7499999999985</v>
      </c>
      <c r="F337" s="5">
        <f t="shared" si="72"/>
        <v>-26.622898238526346</v>
      </c>
      <c r="G337" s="5">
        <f t="shared" si="84"/>
        <v>94.14890305964305</v>
      </c>
      <c r="H337" s="5">
        <f t="shared" si="73"/>
        <v>-20.67659195240679</v>
      </c>
      <c r="I337" s="5">
        <f t="shared" si="85"/>
        <v>103.91372272770613</v>
      </c>
      <c r="J337" s="5">
        <f t="shared" si="74"/>
        <v>-13.464879110909477</v>
      </c>
      <c r="K337" s="5">
        <f t="shared" si="86"/>
        <v>113.90147016549017</v>
      </c>
      <c r="L337" s="5">
        <f t="shared" si="74"/>
        <v>-8.11352245135782</v>
      </c>
      <c r="M337" s="5">
        <f t="shared" si="87"/>
        <v>120.60010058262499</v>
      </c>
      <c r="N337" s="5">
        <f t="shared" si="75"/>
        <v>-6.135551373444298</v>
      </c>
      <c r="O337" s="5">
        <f t="shared" si="88"/>
        <v>122.98756355567042</v>
      </c>
      <c r="P337" s="5">
        <f t="shared" si="76"/>
        <v>-32.53386257128462</v>
      </c>
      <c r="Q337" s="5">
        <f t="shared" si="89"/>
        <v>81.67700824842647</v>
      </c>
      <c r="R337" s="6">
        <v>19.6499999999999</v>
      </c>
      <c r="S337" s="5"/>
    </row>
    <row r="338" spans="1:19" ht="15">
      <c r="A338" s="12">
        <v>40493</v>
      </c>
      <c r="B338" s="5">
        <v>315</v>
      </c>
      <c r="C338" s="5">
        <v>-17.471263777843475</v>
      </c>
      <c r="D338" s="6">
        <v>19.6999999999999</v>
      </c>
      <c r="E338" s="5">
        <f t="shared" si="77"/>
        <v>-115.4999999999985</v>
      </c>
      <c r="F338" s="5">
        <f t="shared" si="72"/>
        <v>-27.250075162686933</v>
      </c>
      <c r="G338" s="5">
        <f t="shared" si="84"/>
        <v>94.58171424585525</v>
      </c>
      <c r="H338" s="5">
        <f t="shared" si="73"/>
        <v>-21.28651634764203</v>
      </c>
      <c r="I338" s="5">
        <f t="shared" si="85"/>
        <v>104.38116492025253</v>
      </c>
      <c r="J338" s="5">
        <f t="shared" si="74"/>
        <v>-14.038887496704577</v>
      </c>
      <c r="K338" s="5">
        <f t="shared" si="86"/>
        <v>114.37290278825968</v>
      </c>
      <c r="L338" s="5">
        <f t="shared" si="74"/>
        <v>-8.653653072268051</v>
      </c>
      <c r="M338" s="5">
        <f t="shared" si="87"/>
        <v>121.05608922546371</v>
      </c>
      <c r="N338" s="5">
        <f t="shared" si="75"/>
        <v>-6.661812199993426</v>
      </c>
      <c r="O338" s="5">
        <f t="shared" si="88"/>
        <v>123.43468344224806</v>
      </c>
      <c r="P338" s="5">
        <f t="shared" si="76"/>
        <v>-33.15651550699611</v>
      </c>
      <c r="Q338" s="5">
        <f t="shared" si="89"/>
        <v>82.02794236051304</v>
      </c>
      <c r="R338" s="6">
        <v>19.6999999999999</v>
      </c>
      <c r="S338" s="5"/>
    </row>
    <row r="339" spans="1:19" ht="15">
      <c r="A339" s="12">
        <v>40494</v>
      </c>
      <c r="B339" s="5">
        <v>316</v>
      </c>
      <c r="C339" s="5">
        <v>-17.746569546238398</v>
      </c>
      <c r="D339" s="6">
        <v>19.7499999999999</v>
      </c>
      <c r="E339" s="5">
        <f t="shared" si="77"/>
        <v>-116.24999999999851</v>
      </c>
      <c r="F339" s="5">
        <f t="shared" si="72"/>
        <v>-27.876871104513626</v>
      </c>
      <c r="G339" s="5">
        <f t="shared" si="84"/>
        <v>95.01766955763857</v>
      </c>
      <c r="H339" s="5">
        <f t="shared" si="73"/>
        <v>-21.89516088080566</v>
      </c>
      <c r="I339" s="5">
        <f t="shared" si="85"/>
        <v>104.85246549011804</v>
      </c>
      <c r="J339" s="5">
        <f t="shared" si="74"/>
        <v>-14.610751146136062</v>
      </c>
      <c r="K339" s="5">
        <f t="shared" si="86"/>
        <v>114.84827714718776</v>
      </c>
      <c r="L339" s="5">
        <f t="shared" si="74"/>
        <v>-9.191190536265475</v>
      </c>
      <c r="M339" s="5">
        <f t="shared" si="87"/>
        <v>121.51585560865078</v>
      </c>
      <c r="N339" s="5">
        <f t="shared" si="75"/>
        <v>-7.185357274290685</v>
      </c>
      <c r="O339" s="5">
        <f t="shared" si="88"/>
        <v>123.88550214877426</v>
      </c>
      <c r="P339" s="5">
        <f t="shared" si="76"/>
        <v>-33.779703598514416</v>
      </c>
      <c r="Q339" s="5">
        <f t="shared" si="89"/>
        <v>82.38002003386407</v>
      </c>
      <c r="R339" s="6">
        <v>19.7499999999999</v>
      </c>
      <c r="S339" s="5"/>
    </row>
    <row r="340" spans="1:19" ht="15">
      <c r="A340" s="12">
        <v>40495</v>
      </c>
      <c r="B340" s="5">
        <v>317</v>
      </c>
      <c r="C340" s="5">
        <v>-18.01618600759887</v>
      </c>
      <c r="D340" s="6">
        <v>19.7999999999999</v>
      </c>
      <c r="E340" s="5">
        <f t="shared" si="77"/>
        <v>-116.99999999999852</v>
      </c>
      <c r="F340" s="5">
        <f t="shared" si="72"/>
        <v>-28.50324681008965</v>
      </c>
      <c r="G340" s="5">
        <f t="shared" si="84"/>
        <v>95.4569265048051</v>
      </c>
      <c r="H340" s="5">
        <f t="shared" si="73"/>
        <v>-22.502473471085306</v>
      </c>
      <c r="I340" s="5">
        <f t="shared" si="85"/>
        <v>105.32777196835825</v>
      </c>
      <c r="J340" s="5">
        <f t="shared" si="74"/>
        <v>-15.180412417855711</v>
      </c>
      <c r="K340" s="5">
        <f t="shared" si="86"/>
        <v>115.32770332616187</v>
      </c>
      <c r="L340" s="5">
        <f t="shared" si="74"/>
        <v>-9.726078465797478</v>
      </c>
      <c r="M340" s="5">
        <f t="shared" si="87"/>
        <v>121.97947891987711</v>
      </c>
      <c r="N340" s="5">
        <f t="shared" si="75"/>
        <v>-7.706131468472011</v>
      </c>
      <c r="O340" s="5">
        <f t="shared" si="88"/>
        <v>124.34008782285943</v>
      </c>
      <c r="P340" s="5">
        <f t="shared" si="76"/>
        <v>-34.40340509570372</v>
      </c>
      <c r="Q340" s="5">
        <f t="shared" si="89"/>
        <v>82.73335144650513</v>
      </c>
      <c r="R340" s="6">
        <v>19.7999999999999</v>
      </c>
      <c r="S340" s="5"/>
    </row>
    <row r="341" spans="1:19" ht="15">
      <c r="A341" s="12">
        <v>40496</v>
      </c>
      <c r="B341" s="5">
        <v>318</v>
      </c>
      <c r="C341" s="5">
        <v>-18.280007906643238</v>
      </c>
      <c r="D341" s="6">
        <v>19.8499999999999</v>
      </c>
      <c r="E341" s="5">
        <f t="shared" si="77"/>
        <v>-117.74999999999848</v>
      </c>
      <c r="F341" s="5">
        <f t="shared" si="72"/>
        <v>-29.12916206896839</v>
      </c>
      <c r="G341" s="5">
        <f t="shared" si="84"/>
        <v>95.8996471799487</v>
      </c>
      <c r="H341" s="5">
        <f t="shared" si="73"/>
        <v>-23.108400655406328</v>
      </c>
      <c r="I341" s="5">
        <f t="shared" si="85"/>
        <v>105.80723499446533</v>
      </c>
      <c r="J341" s="5">
        <f t="shared" si="74"/>
        <v>-15.747812303812944</v>
      </c>
      <c r="K341" s="5">
        <f t="shared" si="86"/>
        <v>115.81129260889115</v>
      </c>
      <c r="L341" s="5">
        <f t="shared" si="74"/>
        <v>-10.258259327483989</v>
      </c>
      <c r="M341" s="5">
        <f t="shared" si="87"/>
        <v>122.44703864076241</v>
      </c>
      <c r="N341" s="5">
        <f t="shared" si="75"/>
        <v>-8.224078596573403</v>
      </c>
      <c r="O341" s="5">
        <f t="shared" si="88"/>
        <v>124.79850868958611</v>
      </c>
      <c r="P341" s="5">
        <f t="shared" si="76"/>
        <v>-35.02759813983775</v>
      </c>
      <c r="Q341" s="5">
        <f t="shared" si="89"/>
        <v>83.08805037159223</v>
      </c>
      <c r="R341" s="6">
        <v>19.8499999999999</v>
      </c>
      <c r="S341" s="5"/>
    </row>
    <row r="342" spans="1:19" ht="15">
      <c r="A342" s="12">
        <v>40497</v>
      </c>
      <c r="B342" s="5">
        <v>319</v>
      </c>
      <c r="C342" s="5">
        <v>-18.537932602582543</v>
      </c>
      <c r="D342" s="6">
        <v>19.8999999999999</v>
      </c>
      <c r="E342" s="5">
        <f t="shared" si="77"/>
        <v>-118.4999999999985</v>
      </c>
      <c r="F342" s="5">
        <f t="shared" si="72"/>
        <v>-29.754575651909292</v>
      </c>
      <c r="G342" s="5">
        <f t="shared" si="84"/>
        <v>96.34599849091902</v>
      </c>
      <c r="H342" s="5">
        <f t="shared" si="73"/>
        <v>-23.71288752484566</v>
      </c>
      <c r="I342" s="5">
        <f t="shared" si="85"/>
        <v>106.29100842634793</v>
      </c>
      <c r="J342" s="5">
        <f t="shared" si="74"/>
        <v>-16.312890388663106</v>
      </c>
      <c r="K342" s="5">
        <f t="shared" si="86"/>
        <v>116.29915748623414</v>
      </c>
      <c r="L342" s="5">
        <f t="shared" si="74"/>
        <v>-10.78767441019432</v>
      </c>
      <c r="M342" s="5">
        <f t="shared" si="87"/>
        <v>122.91861452136808</v>
      </c>
      <c r="N342" s="5">
        <f t="shared" si="75"/>
        <v>-8.73914139850068</v>
      </c>
      <c r="O342" s="5">
        <f t="shared" si="88"/>
        <v>125.26083302019029</v>
      </c>
      <c r="P342" s="5">
        <f t="shared" si="76"/>
        <v>-35.652260737805754</v>
      </c>
      <c r="Q342" s="5">
        <f t="shared" si="89"/>
        <v>83.44423440909956</v>
      </c>
      <c r="R342" s="6">
        <v>19.8999999999999</v>
      </c>
      <c r="S342" s="5"/>
    </row>
    <row r="343" spans="1:19" ht="15">
      <c r="A343" s="12">
        <v>40498</v>
      </c>
      <c r="B343" s="5">
        <v>320</v>
      </c>
      <c r="C343" s="5">
        <v>-18.78986014702976</v>
      </c>
      <c r="D343" s="6">
        <v>19.9499999999999</v>
      </c>
      <c r="E343" s="5">
        <f t="shared" si="77"/>
        <v>-119.2499999999985</v>
      </c>
      <c r="F343" s="5">
        <f t="shared" si="72"/>
        <v>-30.37944524554975</v>
      </c>
      <c r="G343" s="5">
        <f t="shared" si="84"/>
        <v>96.79615240373788</v>
      </c>
      <c r="H343" s="5">
        <f t="shared" si="73"/>
        <v>-24.315877658800368</v>
      </c>
      <c r="I343" s="5">
        <f t="shared" si="85"/>
        <v>106.77924945095312</v>
      </c>
      <c r="J343" s="5">
        <f t="shared" si="74"/>
        <v>-16.875584808624563</v>
      </c>
      <c r="K343" s="5">
        <f t="shared" si="86"/>
        <v>116.79141165978758</v>
      </c>
      <c r="L343" s="5">
        <f t="shared" si="74"/>
        <v>-11.314263803353981</v>
      </c>
      <c r="M343" s="5">
        <f t="shared" si="87"/>
        <v>123.39428655117256</v>
      </c>
      <c r="N343" s="5">
        <f t="shared" si="75"/>
        <v>-9.25126152439503</v>
      </c>
      <c r="O343" s="5">
        <f t="shared" si="88"/>
        <v>125.7271290975894</v>
      </c>
      <c r="P343" s="5">
        <f t="shared" si="76"/>
        <v>-36.277370735031056</v>
      </c>
      <c r="Q343" s="5">
        <f t="shared" si="89"/>
        <v>83.80202523287916</v>
      </c>
      <c r="R343" s="6">
        <v>19.9499999999999</v>
      </c>
      <c r="S343" s="5"/>
    </row>
    <row r="344" spans="1:18" s="13" customFormat="1" ht="15">
      <c r="A344" s="12">
        <v>40499</v>
      </c>
      <c r="B344" s="5">
        <v>321</v>
      </c>
      <c r="C344" s="5">
        <v>-19.035693358620577</v>
      </c>
      <c r="D344" s="13">
        <v>19.9999999999999</v>
      </c>
      <c r="E344" s="13">
        <f t="shared" si="77"/>
        <v>-119.99999999999851</v>
      </c>
      <c r="F344" s="13">
        <f t="shared" si="72"/>
        <v>-31.003727383808858</v>
      </c>
      <c r="G344" s="5">
        <f t="shared" si="84"/>
        <v>97.25028619646034</v>
      </c>
      <c r="H344" s="13">
        <f t="shared" si="73"/>
        <v>-24.91731305682525</v>
      </c>
      <c r="I344" s="5">
        <f t="shared" si="85"/>
        <v>107.27211869531592</v>
      </c>
      <c r="J344" s="13">
        <f t="shared" si="74"/>
        <v>-17.435832209815768</v>
      </c>
      <c r="K344" s="5">
        <f t="shared" si="86"/>
        <v>117.28817004145202</v>
      </c>
      <c r="L344" s="13">
        <f t="shared" si="74"/>
        <v>-11.837966375536695</v>
      </c>
      <c r="M344" s="5">
        <f t="shared" si="87"/>
        <v>123.87413492634512</v>
      </c>
      <c r="N344" s="13">
        <f t="shared" si="75"/>
        <v>-9.760379519449389</v>
      </c>
      <c r="O344" s="5">
        <f t="shared" si="88"/>
        <v>126.19746517863564</v>
      </c>
      <c r="P344" s="13">
        <f t="shared" si="76"/>
        <v>-36.902905786983844</v>
      </c>
      <c r="Q344" s="5">
        <f t="shared" si="89"/>
        <v>84.16154885432576</v>
      </c>
      <c r="R344" s="13">
        <v>19.9999999999999</v>
      </c>
    </row>
    <row r="345" spans="1:3" ht="15">
      <c r="A345" s="12">
        <v>40500</v>
      </c>
      <c r="B345" s="5">
        <v>322</v>
      </c>
      <c r="C345" s="5">
        <v>-19.275337894224215</v>
      </c>
    </row>
    <row r="346" spans="1:3" ht="15">
      <c r="A346" s="12">
        <v>40501</v>
      </c>
      <c r="B346" s="5">
        <v>323</v>
      </c>
      <c r="C346" s="5">
        <v>-19.508702316631208</v>
      </c>
    </row>
    <row r="347" spans="1:3" ht="15">
      <c r="A347" s="12">
        <v>40502</v>
      </c>
      <c r="B347" s="5">
        <v>324</v>
      </c>
      <c r="C347" s="5">
        <v>-19.735698158612873</v>
      </c>
    </row>
    <row r="348" spans="1:3" ht="15">
      <c r="A348" s="14">
        <v>40503</v>
      </c>
      <c r="B348" s="15">
        <v>325</v>
      </c>
      <c r="C348" s="15">
        <v>-19.956239983255838</v>
      </c>
    </row>
    <row r="349" spans="1:3" ht="15">
      <c r="A349" s="12">
        <v>40504</v>
      </c>
      <c r="B349" s="5">
        <v>326</v>
      </c>
      <c r="C349" s="5">
        <v>-20.170245440483104</v>
      </c>
    </row>
    <row r="350" spans="1:3" ht="15">
      <c r="A350" s="12">
        <v>40505</v>
      </c>
      <c r="B350" s="5">
        <v>327</v>
      </c>
      <c r="C350" s="5">
        <v>-20.37763531968251</v>
      </c>
    </row>
    <row r="351" spans="1:3" ht="15">
      <c r="A351" s="12">
        <v>40506</v>
      </c>
      <c r="B351" s="5">
        <v>328</v>
      </c>
      <c r="C351" s="5">
        <v>-20.578333598371596</v>
      </c>
    </row>
    <row r="352" spans="1:3" ht="15">
      <c r="A352" s="12">
        <v>40507</v>
      </c>
      <c r="B352" s="5">
        <v>329</v>
      </c>
      <c r="C352" s="5">
        <v>-20.772267486837652</v>
      </c>
    </row>
    <row r="353" spans="1:3" ht="15">
      <c r="A353" s="12">
        <v>40508</v>
      </c>
      <c r="B353" s="5">
        <v>330</v>
      </c>
      <c r="C353" s="5">
        <v>-20.95936746870052</v>
      </c>
    </row>
    <row r="354" spans="1:3" ht="15">
      <c r="A354" s="12">
        <v>40509</v>
      </c>
      <c r="B354" s="5">
        <v>331</v>
      </c>
      <c r="C354" s="5">
        <v>-21.13956733735483</v>
      </c>
    </row>
    <row r="355" spans="1:3" ht="15">
      <c r="A355" s="12">
        <v>40510</v>
      </c>
      <c r="B355" s="5">
        <v>332</v>
      </c>
      <c r="C355" s="5">
        <v>-21.31280422825833</v>
      </c>
    </row>
    <row r="356" spans="1:3" ht="15">
      <c r="A356" s="12">
        <v>40511</v>
      </c>
      <c r="B356" s="5">
        <v>333</v>
      </c>
      <c r="C356" s="5">
        <v>-21.47901864704164</v>
      </c>
    </row>
    <row r="357" spans="1:3" ht="15">
      <c r="A357" s="12">
        <v>40512</v>
      </c>
      <c r="B357" s="5">
        <v>334</v>
      </c>
      <c r="C357" s="5">
        <v>-21.638154493424626</v>
      </c>
    </row>
    <row r="358" spans="1:3" ht="15">
      <c r="A358" s="12">
        <v>40513</v>
      </c>
      <c r="B358" s="5">
        <v>335</v>
      </c>
      <c r="C358" s="5">
        <v>-21.790159080933883</v>
      </c>
    </row>
    <row r="359" spans="1:3" ht="15">
      <c r="A359" s="12">
        <v>40514</v>
      </c>
      <c r="B359" s="5">
        <v>336</v>
      </c>
      <c r="C359" s="5">
        <v>-21.93498315242516</v>
      </c>
    </row>
    <row r="360" spans="1:3" ht="15">
      <c r="A360" s="12">
        <v>40515</v>
      </c>
      <c r="B360" s="5">
        <v>337</v>
      </c>
      <c r="C360" s="5">
        <v>-22.072580891424057</v>
      </c>
    </row>
    <row r="361" spans="1:3" ht="15">
      <c r="A361" s="12">
        <v>40516</v>
      </c>
      <c r="B361" s="5">
        <v>338</v>
      </c>
      <c r="C361" s="5">
        <v>-22.202909929307292</v>
      </c>
    </row>
    <row r="362" spans="1:3" ht="15">
      <c r="A362" s="12">
        <v>40517</v>
      </c>
      <c r="B362" s="5">
        <v>339</v>
      </c>
      <c r="C362" s="5">
        <v>-22.325931348356484</v>
      </c>
    </row>
    <row r="363" spans="1:3" ht="15">
      <c r="A363" s="12">
        <v>40518</v>
      </c>
      <c r="B363" s="5">
        <v>340</v>
      </c>
      <c r="C363" s="5">
        <v>-22.441609680724923</v>
      </c>
    </row>
    <row r="364" spans="1:3" ht="15">
      <c r="A364" s="12">
        <v>40519</v>
      </c>
      <c r="B364" s="5">
        <v>341</v>
      </c>
      <c r="C364" s="5">
        <v>-22.549912903367144</v>
      </c>
    </row>
    <row r="365" spans="1:3" ht="15">
      <c r="A365" s="12">
        <v>40520</v>
      </c>
      <c r="B365" s="5">
        <v>342</v>
      </c>
      <c r="C365" s="5">
        <v>-22.650812428989614</v>
      </c>
    </row>
    <row r="366" spans="1:3" ht="15">
      <c r="A366" s="12">
        <v>40521</v>
      </c>
      <c r="B366" s="5">
        <v>343</v>
      </c>
      <c r="C366" s="5">
        <v>-22.74428309308953</v>
      </c>
    </row>
    <row r="367" spans="1:3" ht="15">
      <c r="A367" s="12">
        <v>40522</v>
      </c>
      <c r="B367" s="5">
        <v>344</v>
      </c>
      <c r="C367" s="5">
        <v>-22.83030313715703</v>
      </c>
    </row>
    <row r="368" spans="1:3" ht="15">
      <c r="A368" s="12">
        <v>40523</v>
      </c>
      <c r="B368" s="5">
        <v>345</v>
      </c>
      <c r="C368" s="5">
        <v>-22.908854188124252</v>
      </c>
    </row>
    <row r="369" spans="1:3" ht="15">
      <c r="A369" s="12">
        <v>40524</v>
      </c>
      <c r="B369" s="5">
        <v>346</v>
      </c>
      <c r="C369" s="5">
        <v>-22.979921234152503</v>
      </c>
    </row>
    <row r="370" spans="1:3" ht="15">
      <c r="A370" s="12">
        <v>40525</v>
      </c>
      <c r="B370" s="5">
        <v>347</v>
      </c>
      <c r="C370" s="5">
        <v>-23.04349259685656</v>
      </c>
    </row>
    <row r="371" spans="1:3" ht="15">
      <c r="A371" s="12">
        <v>40526</v>
      </c>
      <c r="B371" s="5">
        <v>348</v>
      </c>
      <c r="C371" s="5">
        <v>-23.099559900072208</v>
      </c>
    </row>
    <row r="372" spans="1:3" ht="15">
      <c r="A372" s="12">
        <v>40527</v>
      </c>
      <c r="B372" s="5">
        <v>349</v>
      </c>
      <c r="C372" s="5">
        <v>-23.148118035280312</v>
      </c>
    </row>
    <row r="373" spans="1:3" ht="15">
      <c r="A373" s="12">
        <v>40528</v>
      </c>
      <c r="B373" s="5">
        <v>350</v>
      </c>
      <c r="C373" s="5">
        <v>-23.18916512380737</v>
      </c>
    </row>
    <row r="374" spans="1:3" ht="15">
      <c r="A374" s="12">
        <v>40529</v>
      </c>
      <c r="B374" s="5">
        <v>351</v>
      </c>
      <c r="C374" s="5">
        <v>-23.222702475928685</v>
      </c>
    </row>
    <row r="375" spans="1:3" ht="15">
      <c r="A375" s="12">
        <v>40530</v>
      </c>
      <c r="B375" s="5">
        <v>352</v>
      </c>
      <c r="C375" s="5">
        <v>-23.24873454700658</v>
      </c>
    </row>
    <row r="376" spans="1:3" ht="15">
      <c r="A376" s="12">
        <v>40531</v>
      </c>
      <c r="B376" s="5">
        <v>353</v>
      </c>
      <c r="C376" s="5">
        <v>-23.267268890801343</v>
      </c>
    </row>
    <row r="377" spans="1:3" ht="15">
      <c r="A377" s="12">
        <v>40532</v>
      </c>
      <c r="B377" s="5">
        <v>354</v>
      </c>
      <c r="C377" s="5">
        <v>-23.278316110098086</v>
      </c>
    </row>
    <row r="378" spans="1:3" ht="15">
      <c r="A378" s="14">
        <v>40533</v>
      </c>
      <c r="B378" s="15">
        <v>355</v>
      </c>
      <c r="C378" s="15">
        <v>-23.281889804797473</v>
      </c>
    </row>
    <row r="379" spans="1:3" ht="15">
      <c r="A379" s="12">
        <v>40534</v>
      </c>
      <c r="B379" s="5">
        <v>356</v>
      </c>
      <c r="C379" s="5">
        <v>-23.278006517622522</v>
      </c>
    </row>
    <row r="380" spans="1:3" ht="15">
      <c r="A380" s="12">
        <v>40535</v>
      </c>
      <c r="B380" s="5">
        <v>357</v>
      </c>
      <c r="C380" s="5">
        <v>-23.26668567759806</v>
      </c>
    </row>
    <row r="381" spans="1:3" ht="15">
      <c r="A381" s="12">
        <v>40536</v>
      </c>
      <c r="B381" s="5">
        <v>358</v>
      </c>
      <c r="C381" s="5">
        <v>-23.247949541462514</v>
      </c>
    </row>
    <row r="382" spans="1:3" ht="15">
      <c r="A382" s="12">
        <v>40537</v>
      </c>
      <c r="B382" s="5">
        <v>359</v>
      </c>
      <c r="C382" s="5">
        <v>-23.22182313317537</v>
      </c>
    </row>
    <row r="383" spans="1:3" ht="15">
      <c r="A383" s="12">
        <v>40538</v>
      </c>
      <c r="B383" s="5">
        <v>360</v>
      </c>
      <c r="C383" s="5">
        <v>-23.188334181685832</v>
      </c>
    </row>
    <row r="384" spans="1:3" ht="15">
      <c r="A384" s="12">
        <v>40539</v>
      </c>
      <c r="B384" s="5">
        <v>361</v>
      </c>
      <c r="C384" s="5">
        <v>-23.14751305713096</v>
      </c>
    </row>
    <row r="385" spans="1:3" ht="15">
      <c r="A385" s="12">
        <v>40540</v>
      </c>
      <c r="B385" s="5">
        <v>362</v>
      </c>
      <c r="C385" s="5">
        <v>-23.09939270563293</v>
      </c>
    </row>
    <row r="386" spans="1:3" ht="15">
      <c r="A386" s="12">
        <v>40541</v>
      </c>
      <c r="B386" s="5">
        <v>363</v>
      </c>
      <c r="C386" s="5">
        <v>-23.044008582866656</v>
      </c>
    </row>
    <row r="387" spans="1:3" ht="15">
      <c r="A387" s="12">
        <v>40542</v>
      </c>
      <c r="B387" s="5">
        <v>364</v>
      </c>
      <c r="C387" s="5">
        <v>-22.981398586569913</v>
      </c>
    </row>
    <row r="388" spans="1:3" ht="15">
      <c r="A388" s="12">
        <v>40543</v>
      </c>
      <c r="B388" s="5">
        <v>365</v>
      </c>
      <c r="C388" s="5">
        <v>-22.911602988168287</v>
      </c>
    </row>
    <row r="390" ht="15">
      <c r="A390" s="16">
        <f>p</f>
        <v>33</v>
      </c>
    </row>
  </sheetData>
  <sheetProtection sheet="1" objects="1" scenarios="1" selectLockedCells="1"/>
  <mergeCells count="6">
    <mergeCell ref="F21:G21"/>
    <mergeCell ref="H21:I21"/>
    <mergeCell ref="J21:K21"/>
    <mergeCell ref="N21:O21"/>
    <mergeCell ref="P21:Q21"/>
    <mergeCell ref="L21:M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2014-02-12T13:28:48Z</cp:lastPrinted>
  <dcterms:created xsi:type="dcterms:W3CDTF">2010-11-30T20:29:47Z</dcterms:created>
  <dcterms:modified xsi:type="dcterms:W3CDTF">2014-02-12T18:42:29Z</dcterms:modified>
  <cp:category/>
  <cp:version/>
  <cp:contentType/>
  <cp:contentStatus/>
</cp:coreProperties>
</file>